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LOUDEX2ULTRA\Documenti\TRASPARENZA\TRASPARENZA SITO FARMaremma 07_2023\CONTRIBUTI EROGATI\"/>
    </mc:Choice>
  </mc:AlternateContent>
  <xr:revisionPtr revIDLastSave="0" documentId="13_ncr:1_{15F6931B-9338-4DD5-883F-BE23B4EA71B1}" xr6:coauthVersionLast="47" xr6:coauthVersionMax="47" xr10:uidLastSave="{00000000-0000-0000-0000-000000000000}"/>
  <bookViews>
    <workbookView xWindow="-120" yWindow="-120" windowWidth="29040" windowHeight="15720" xr2:uid="{5C93EB2A-91A1-4894-80BA-50FA9FCBA2F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D59" i="1"/>
  <c r="C59" i="1"/>
  <c r="D57" i="1"/>
  <c r="C57" i="1"/>
</calcChain>
</file>

<file path=xl/sharedStrings.xml><?xml version="1.0" encoding="utf-8"?>
<sst xmlns="http://schemas.openxmlformats.org/spreadsheetml/2006/main" count="85" uniqueCount="73">
  <si>
    <t xml:space="preserve">                                                                                   </t>
  </si>
  <si>
    <t xml:space="preserve">       </t>
  </si>
  <si>
    <t>BANDO</t>
  </si>
  <si>
    <t>BENEFICARIO</t>
  </si>
  <si>
    <t>CONTRIBUTO ASSEGNATO</t>
  </si>
  <si>
    <t>CONTRIBUTO EROGATO</t>
  </si>
  <si>
    <t>ACCONTO</t>
  </si>
  <si>
    <t>SALDO</t>
  </si>
  <si>
    <t>4.2 "Sostegno a investimenti a favore della trasformazione/commercializzazione e/o sviluppo dei prodotti agricoli"</t>
  </si>
  <si>
    <t>LIVIO VALENTINA</t>
  </si>
  <si>
    <t>RUNFOLA GABRIELE</t>
  </si>
  <si>
    <t>4.3.2 - "Sostegno per investimenti in infrastrutture necessarie all'accesso ai terreni agricoli e forestali"</t>
  </si>
  <si>
    <t>CONSORZIO STRADALE RIUNITO DEL COMUNE DI SEMPRONIANO</t>
  </si>
  <si>
    <t>6.4.5 – “Sostegno a investimenti nella creazione e nello sviluppo di attività extra agricole -Incentivazione e sviluppo delle attività turistiche”</t>
  </si>
  <si>
    <t>ALPADA SOCIETA' A RESPONSABILITA' LIMITATA</t>
  </si>
  <si>
    <t>FONTUS S.R.L.</t>
  </si>
  <si>
    <t>GALGANI</t>
  </si>
  <si>
    <t>IL GIRIFALCO S.R.L.</t>
  </si>
  <si>
    <t>IMBASCIATI RICCARDO</t>
  </si>
  <si>
    <t>LE MACINAIE SRL</t>
  </si>
  <si>
    <t>MANCA DI VILLAHERMOSA GIADA MARIA BONARIA</t>
  </si>
  <si>
    <t xml:space="preserve">7.4.1 - "Sostegno a investimenti finalizzati all'introduzione, al miglioramento o all'espansione di servizi di base a livello locale per la popolazione rurale, comprese le attività culturali e ricreative e della relativa infrastruttura – Reti di protezione sociale nelle zone rurali" </t>
  </si>
  <si>
    <t>COMUNE DI GAVORRANO</t>
  </si>
  <si>
    <t>COMUNE DI MASSA MARITTIMA</t>
  </si>
  <si>
    <t>COMUNE DI SEMPRONIANO</t>
  </si>
  <si>
    <t xml:space="preserve">COMUNE DI SORANO </t>
  </si>
  <si>
    <t xml:space="preserve">7.4.2 - "Sostegno a investimenti finalizzati all'introduzione, al miglioramento o all'espansione di servizi di base a livello locale per la popolazione rurale, comprese le attività culturali e ricreative e della relativa infrastruttura – Servizi commerciali in aree rurali” </t>
  </si>
  <si>
    <t>COMUNE DI CASTELDELPIANO</t>
  </si>
  <si>
    <t xml:space="preserve">COMUNE DI MONTEROTONDO M.MO </t>
  </si>
  <si>
    <t xml:space="preserve">COMUNE DI PITIGLIANO </t>
  </si>
  <si>
    <t xml:space="preserve">COMUNE DI SANTA FIORA </t>
  </si>
  <si>
    <t xml:space="preserve">COMUNE DI SEGGIANO </t>
  </si>
  <si>
    <t>COMUNE DI SORANO</t>
  </si>
  <si>
    <t>7.5 "Sostegno a investimenti di fruizione pubblica in infrastrutture ricreative, informazioni turistiche e infrastrutture turistiche su piccola scala -  Infrastrutture ricreative pubbliche, centri di informazione turistica e infrastrutture turistiche di piccola scala”</t>
  </si>
  <si>
    <t>COMUNE DI CASTIGLIONE DELLA PESCAIA</t>
  </si>
  <si>
    <t>COMUNE DI MANCIANO</t>
  </si>
  <si>
    <t>COMUNE DI MONTIERI</t>
  </si>
  <si>
    <t>COMUNE DI PITIGLIANO</t>
  </si>
  <si>
    <t>7.6.2 - "Sostegno per gli studi/investimenti relativi alla manutenzione, al restauro e alla riqualificazione del patrimonio culturale e naturale dei villaggi, del paesaggio rurale e dei siti ad alto valore naturalistico, compresi gli aspetti socioeconomici di tali attività, nonchè delle azioni di sensibilizzazione in materia di ambiente – Riqualificazione e valorizzazione del patrimonio culturale”</t>
  </si>
  <si>
    <t>16.2 “Sostegno a progetti pilota e di cooperazione”</t>
  </si>
  <si>
    <t>ASSOCIAZIONE PER LA VALORIZZAZIONE DELLA CASTAGNA DEL MONTE AMIATA I.G.P.</t>
  </si>
  <si>
    <t>CONSORZIO FORESTALE DELL'AMIATA</t>
  </si>
  <si>
    <t>TOTALE ELENCHI DI LIQUIDAZIONE</t>
  </si>
  <si>
    <t>LINK BANDO</t>
  </si>
  <si>
    <t>https://www.farmaremma.it/?page_id=1203#4.2</t>
  </si>
  <si>
    <t>https://www.farmaremma.it/?page_id=1203#4.3.2</t>
  </si>
  <si>
    <t>https://www.farmaremma.it/?page_id=1203#6.4.5</t>
  </si>
  <si>
    <t>https://www.farmaremma.it/?page_id=1203#7.4.1</t>
  </si>
  <si>
    <t>https://www.farmaremma.it/?page_id=1203#7.4.2</t>
  </si>
  <si>
    <t>https://www.farmaremma.it/?page_id=1203#7.5</t>
  </si>
  <si>
    <t>https://www.farmaremma.it/?page_id=1203#7.6.2</t>
  </si>
  <si>
    <t>https://www.farmaremma.it/?page_id=1203#16.2</t>
  </si>
  <si>
    <t>BEGNARDI MICHELE</t>
  </si>
  <si>
    <t>CONSORZIO RIUNITO DELLE STRADE VICINALI DEL COMUNE DI CIVITELLA PAGANICO</t>
  </si>
  <si>
    <t>CONSORZIO RIUNITO STRADE VICINALI COMUNE ARCIDOSSO</t>
  </si>
  <si>
    <t>CONSORZIO STRADE VICINALI DI MONTEGIOVI</t>
  </si>
  <si>
    <t>ACCIAROLI ROBERTO</t>
  </si>
  <si>
    <t>COOPERATIVA DI COMUNITA' IL BORGO</t>
  </si>
  <si>
    <t>FABRIZZI SIMONE</t>
  </si>
  <si>
    <t>RIFUGIO DA GIULIA SAS DI GAVAGNI RICCARDO</t>
  </si>
  <si>
    <t>AZ. PUB. SERVIZI ALLA PERSONA DON FRANCESCO ROSSI</t>
  </si>
  <si>
    <t>COMUNE DI ROCCALBEGNA</t>
  </si>
  <si>
    <t>COOPERATIVA DI COMUNITA’ IL BORGO</t>
  </si>
  <si>
    <t>COMUNE DI CIVITELLA PAGANICO</t>
  </si>
  <si>
    <t>COMUNE DI SCARLINO</t>
  </si>
  <si>
    <t>COMUNE DI ARCIDOSSO</t>
  </si>
  <si>
    <t>PRODUTTORI CASTANICOLI AMIATA SOCIETA' COOPERATIVA AGRICOLA</t>
  </si>
  <si>
    <t>UNIVERSITA' DEGLI STUDI DELLA TUSCIA</t>
  </si>
  <si>
    <t>THEODOLI DIANA</t>
  </si>
  <si>
    <t>TELLUS SRL</t>
  </si>
  <si>
    <t>UNIVERSITA' DEGLI STUDI DI FIRENZE - DAGRI</t>
  </si>
  <si>
    <t>16.9 “Diversificazione attività agricole in attività riguardanti l’assistenza sanitaria, l’integrazione sociale, l’agricoltura sostenuta dalla comunità”</t>
  </si>
  <si>
    <t>https://www.farmaremma.it/?page_id=1203#16.9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</si>
</sst>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54">
    <xf numFmtId="0" fontId="0" fillId="0" borderId="0" xfId="0"/>
    <xf numFmtId="44" fontId="4" fillId="0" borderId="10" xfId="1" applyFont="1" applyFill="1" applyBorder="1" applyAlignment="1" applyProtection="1">
      <alignment horizontal="center" vertical="center" wrapText="1"/>
      <protection locked="0"/>
    </xf>
    <xf numFmtId="44" fontId="3" fillId="0" borderId="6" xfId="1" applyFont="1" applyFill="1" applyBorder="1" applyAlignment="1" applyProtection="1">
      <alignment horizontal="center" vertical="center"/>
      <protection locked="0"/>
    </xf>
    <xf numFmtId="44" fontId="3" fillId="0" borderId="15" xfId="1" applyFont="1" applyFill="1" applyBorder="1" applyAlignment="1" applyProtection="1">
      <alignment horizontal="center" vertical="center"/>
      <protection locked="0"/>
    </xf>
    <xf numFmtId="44" fontId="4" fillId="0" borderId="15" xfId="1" applyFont="1" applyFill="1" applyBorder="1" applyAlignment="1" applyProtection="1">
      <alignment horizontal="center" vertical="center"/>
      <protection locked="0"/>
    </xf>
    <xf numFmtId="44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44" fontId="4" fillId="0" borderId="24" xfId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44" fontId="3" fillId="0" borderId="24" xfId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44" fontId="4" fillId="0" borderId="26" xfId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4" fontId="3" fillId="0" borderId="7" xfId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4" fontId="4" fillId="0" borderId="24" xfId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2" fillId="0" borderId="3" xfId="1" applyFont="1" applyBorder="1" applyAlignment="1">
      <alignment vertical="center"/>
    </xf>
    <xf numFmtId="44" fontId="2" fillId="0" borderId="29" xfId="1" applyFont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44" fontId="3" fillId="0" borderId="12" xfId="1" applyFont="1" applyFill="1" applyBorder="1" applyAlignment="1" applyProtection="1">
      <alignment horizontal="center" vertical="center"/>
      <protection locked="0"/>
    </xf>
    <xf numFmtId="44" fontId="4" fillId="0" borderId="6" xfId="1" applyFont="1" applyFill="1" applyBorder="1" applyAlignment="1" applyProtection="1">
      <alignment horizontal="center" vertical="center"/>
      <protection locked="0"/>
    </xf>
    <xf numFmtId="44" fontId="4" fillId="0" borderId="12" xfId="1" applyFont="1" applyFill="1" applyBorder="1" applyAlignment="1" applyProtection="1">
      <alignment horizontal="center" vertical="center"/>
      <protection locked="0"/>
    </xf>
    <xf numFmtId="44" fontId="4" fillId="0" borderId="31" xfId="1" applyFont="1" applyFill="1" applyBorder="1" applyAlignment="1" applyProtection="1">
      <alignment horizontal="center" vertical="center"/>
      <protection locked="0"/>
    </xf>
    <xf numFmtId="44" fontId="5" fillId="0" borderId="16" xfId="1" applyFont="1" applyFill="1" applyBorder="1" applyAlignment="1" applyProtection="1">
      <alignment horizontal="center" vertical="center" wrapText="1"/>
      <protection locked="0"/>
    </xf>
    <xf numFmtId="44" fontId="5" fillId="0" borderId="19" xfId="1" applyFont="1" applyFill="1" applyBorder="1" applyAlignment="1" applyProtection="1">
      <alignment horizontal="center" vertical="center" wrapText="1"/>
      <protection locked="0"/>
    </xf>
    <xf numFmtId="44" fontId="4" fillId="0" borderId="16" xfId="1" applyFont="1" applyFill="1" applyBorder="1" applyAlignment="1" applyProtection="1">
      <alignment horizontal="center" vertical="center"/>
      <protection locked="0"/>
    </xf>
    <xf numFmtId="44" fontId="4" fillId="0" borderId="19" xfId="1" applyFont="1" applyFill="1" applyBorder="1" applyAlignment="1" applyProtection="1">
      <alignment horizontal="center" vertical="center"/>
      <protection locked="0"/>
    </xf>
    <xf numFmtId="44" fontId="3" fillId="0" borderId="16" xfId="1" applyFont="1" applyFill="1" applyBorder="1" applyAlignment="1" applyProtection="1">
      <alignment horizontal="center" vertical="center"/>
      <protection locked="0"/>
    </xf>
    <xf numFmtId="44" fontId="3" fillId="0" borderId="19" xfId="1" applyFont="1" applyFill="1" applyBorder="1" applyAlignment="1" applyProtection="1">
      <alignment horizontal="center" vertical="center"/>
      <protection locked="0"/>
    </xf>
    <xf numFmtId="44" fontId="3" fillId="0" borderId="13" xfId="1" applyFont="1" applyFill="1" applyBorder="1" applyAlignment="1" applyProtection="1">
      <alignment horizontal="center" vertical="center"/>
      <protection locked="0"/>
    </xf>
    <xf numFmtId="44" fontId="3" fillId="0" borderId="21" xfId="1" applyFont="1" applyFill="1" applyBorder="1" applyAlignment="1" applyProtection="1">
      <alignment horizontal="center" vertical="center"/>
      <protection locked="0"/>
    </xf>
    <xf numFmtId="44" fontId="3" fillId="0" borderId="22" xfId="1" applyFont="1" applyFill="1" applyBorder="1" applyAlignment="1" applyProtection="1">
      <alignment horizontal="center" vertical="center"/>
      <protection locked="0"/>
    </xf>
    <xf numFmtId="44" fontId="3" fillId="0" borderId="20" xfId="1" applyFont="1" applyFill="1" applyBorder="1" applyAlignment="1" applyProtection="1">
      <alignment horizontal="center" vertical="center"/>
      <protection locked="0"/>
    </xf>
    <xf numFmtId="44" fontId="3" fillId="0" borderId="23" xfId="1" applyFont="1" applyFill="1" applyBorder="1" applyAlignment="1" applyProtection="1">
      <alignment horizontal="center" vertical="center"/>
      <protection locked="0"/>
    </xf>
    <xf numFmtId="49" fontId="4" fillId="0" borderId="15" xfId="2" applyNumberFormat="1" applyFont="1" applyBorder="1" applyAlignment="1" applyProtection="1">
      <alignment horizontal="left" vertical="center" wrapText="1"/>
      <protection locked="0"/>
    </xf>
    <xf numFmtId="49" fontId="3" fillId="0" borderId="14" xfId="2" applyNumberFormat="1" applyFont="1" applyBorder="1" applyAlignment="1" applyProtection="1">
      <alignment horizontal="left" vertical="center" wrapText="1"/>
      <protection locked="0"/>
    </xf>
    <xf numFmtId="44" fontId="5" fillId="0" borderId="15" xfId="1" applyFont="1" applyFill="1" applyBorder="1" applyAlignment="1" applyProtection="1">
      <alignment horizontal="center" vertical="center" wrapText="1"/>
      <protection locked="0"/>
    </xf>
    <xf numFmtId="44" fontId="5" fillId="0" borderId="27" xfId="1" applyFont="1" applyFill="1" applyBorder="1" applyAlignment="1" applyProtection="1">
      <alignment horizontal="center" vertical="center" wrapText="1"/>
      <protection locked="0"/>
    </xf>
    <xf numFmtId="44" fontId="4" fillId="0" borderId="9" xfId="1" applyFont="1" applyFill="1" applyBorder="1" applyAlignment="1" applyProtection="1">
      <alignment horizontal="center" vertical="center" wrapText="1"/>
      <protection locked="0"/>
    </xf>
    <xf numFmtId="44" fontId="4" fillId="0" borderId="18" xfId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/>
    <xf numFmtId="49" fontId="3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44" fontId="4" fillId="0" borderId="13" xfId="1" applyFont="1" applyFill="1" applyBorder="1" applyAlignment="1" applyProtection="1">
      <alignment horizontal="center" vertical="center"/>
      <protection locked="0"/>
    </xf>
    <xf numFmtId="44" fontId="4" fillId="0" borderId="34" xfId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4" fontId="4" fillId="0" borderId="3" xfId="1" applyFont="1" applyFill="1" applyBorder="1" applyAlignment="1" applyProtection="1">
      <alignment horizontal="center" vertical="center" wrapText="1"/>
      <protection locked="0"/>
    </xf>
    <xf numFmtId="44" fontId="5" fillId="0" borderId="3" xfId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4" fontId="4" fillId="0" borderId="6" xfId="1" applyFont="1" applyFill="1" applyBorder="1" applyAlignment="1" applyProtection="1">
      <alignment horizontal="center" vertical="center" wrapText="1"/>
      <protection locked="0"/>
    </xf>
    <xf numFmtId="44" fontId="5" fillId="0" borderId="6" xfId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>
      <alignment vertical="center" wrapText="1"/>
    </xf>
    <xf numFmtId="44" fontId="3" fillId="0" borderId="31" xfId="1" applyFont="1" applyFill="1" applyBorder="1" applyAlignment="1" applyProtection="1">
      <alignment horizontal="center" vertical="center"/>
      <protection locked="0"/>
    </xf>
    <xf numFmtId="44" fontId="4" fillId="0" borderId="21" xfId="1" applyFont="1" applyFill="1" applyBorder="1" applyAlignment="1" applyProtection="1">
      <alignment horizontal="center" vertical="center"/>
      <protection locked="0"/>
    </xf>
    <xf numFmtId="44" fontId="3" fillId="0" borderId="33" xfId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>
      <alignment vertical="center" wrapText="1"/>
    </xf>
    <xf numFmtId="44" fontId="4" fillId="0" borderId="35" xfId="1" applyFont="1" applyFill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>
      <alignment vertical="center" wrapText="1"/>
    </xf>
    <xf numFmtId="44" fontId="5" fillId="0" borderId="4" xfId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>
      <alignment vertical="center" wrapText="1"/>
    </xf>
    <xf numFmtId="44" fontId="4" fillId="0" borderId="15" xfId="1" applyFont="1" applyFill="1" applyBorder="1" applyAlignment="1" applyProtection="1">
      <alignment horizontal="center" vertical="center" wrapText="1"/>
      <protection locked="0"/>
    </xf>
    <xf numFmtId="44" fontId="4" fillId="0" borderId="8" xfId="1" applyFont="1" applyFill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Border="1" applyAlignment="1">
      <alignment vertical="center" wrapText="1"/>
    </xf>
    <xf numFmtId="0" fontId="5" fillId="0" borderId="31" xfId="0" applyFont="1" applyBorder="1" applyAlignment="1" applyProtection="1">
      <alignment vertical="center" wrapText="1"/>
      <protection locked="0"/>
    </xf>
    <xf numFmtId="44" fontId="4" fillId="0" borderId="13" xfId="1" applyFont="1" applyFill="1" applyBorder="1" applyAlignment="1" applyProtection="1">
      <alignment horizontal="center" vertical="center" wrapText="1"/>
      <protection locked="0"/>
    </xf>
    <xf numFmtId="44" fontId="5" fillId="0" borderId="13" xfId="1" applyFont="1" applyFill="1" applyBorder="1" applyAlignment="1" applyProtection="1">
      <alignment horizontal="center" vertical="center" wrapText="1"/>
      <protection locked="0"/>
    </xf>
    <xf numFmtId="44" fontId="4" fillId="0" borderId="38" xfId="1" applyFont="1" applyFill="1" applyBorder="1" applyAlignment="1" applyProtection="1">
      <alignment horizontal="center" vertical="center"/>
      <protection locked="0"/>
    </xf>
    <xf numFmtId="44" fontId="5" fillId="0" borderId="12" xfId="1" applyFont="1" applyFill="1" applyBorder="1" applyAlignment="1" applyProtection="1">
      <alignment horizontal="center" vertical="center" wrapText="1"/>
      <protection locked="0"/>
    </xf>
    <xf numFmtId="44" fontId="3" fillId="0" borderId="4" xfId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>
      <alignment vertical="center" wrapText="1"/>
    </xf>
    <xf numFmtId="44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vertical="center" wrapText="1"/>
    </xf>
    <xf numFmtId="44" fontId="4" fillId="0" borderId="37" xfId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vertical="center" wrapText="1"/>
    </xf>
    <xf numFmtId="44" fontId="4" fillId="0" borderId="8" xfId="1" applyFont="1" applyFill="1" applyBorder="1" applyAlignment="1" applyProtection="1">
      <alignment horizontal="center" vertical="center"/>
      <protection locked="0"/>
    </xf>
    <xf numFmtId="44" fontId="4" fillId="0" borderId="39" xfId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44" fontId="4" fillId="0" borderId="27" xfId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vertical="center" wrapText="1"/>
    </xf>
    <xf numFmtId="44" fontId="4" fillId="0" borderId="22" xfId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 wrapText="1"/>
    </xf>
    <xf numFmtId="44" fontId="3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left" vertical="center" wrapText="1"/>
    </xf>
    <xf numFmtId="44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4" fontId="4" fillId="0" borderId="16" xfId="1" applyFont="1" applyFill="1" applyBorder="1" applyAlignment="1" applyProtection="1">
      <alignment horizontal="center" vertical="center" wrapText="1"/>
      <protection locked="0"/>
    </xf>
    <xf numFmtId="44" fontId="4" fillId="0" borderId="35" xfId="1" applyFont="1" applyFill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4" fontId="4" fillId="0" borderId="36" xfId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4" fontId="4" fillId="0" borderId="23" xfId="1" applyFont="1" applyFill="1" applyBorder="1" applyAlignment="1" applyProtection="1">
      <alignment horizontal="center" vertical="center"/>
      <protection locked="0"/>
    </xf>
    <xf numFmtId="44" fontId="4" fillId="0" borderId="27" xfId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/>
    <xf numFmtId="44" fontId="4" fillId="0" borderId="3" xfId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/>
    <xf numFmtId="0" fontId="9" fillId="0" borderId="33" xfId="0" applyFont="1" applyBorder="1"/>
    <xf numFmtId="0" fontId="9" fillId="0" borderId="15" xfId="0" applyFont="1" applyBorder="1"/>
    <xf numFmtId="44" fontId="3" fillId="0" borderId="5" xfId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/>
    <xf numFmtId="0" fontId="9" fillId="0" borderId="3" xfId="0" applyFont="1" applyBorder="1"/>
    <xf numFmtId="44" fontId="4" fillId="0" borderId="40" xfId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/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3" applyBorder="1" applyAlignment="1">
      <alignment horizontal="center" vertical="center"/>
    </xf>
    <xf numFmtId="0" fontId="6" fillId="0" borderId="5" xfId="3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6" fillId="0" borderId="1" xfId="3" applyBorder="1" applyAlignment="1">
      <alignment vertical="center"/>
    </xf>
    <xf numFmtId="0" fontId="6" fillId="0" borderId="0" xfId="3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10" xfId="3" applyBorder="1" applyAlignment="1">
      <alignment vertical="center"/>
    </xf>
  </cellXfs>
  <cellStyles count="4">
    <cellStyle name="Collegamento ipertestuale" xfId="3" builtinId="8"/>
    <cellStyle name="Normale" xfId="0" builtinId="0"/>
    <cellStyle name="Normale 2" xfId="2" xr:uid="{650CE412-92F4-4805-B9BC-6624645FDB43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60959</xdr:rowOff>
    </xdr:from>
    <xdr:to>
      <xdr:col>0</xdr:col>
      <xdr:colOff>815340</xdr:colOff>
      <xdr:row>3</xdr:row>
      <xdr:rowOff>170316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35CCD0D2-6194-AB44-93FA-273507996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0959"/>
          <a:ext cx="723900" cy="68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rmaremma.it/?page_id=1203" TargetMode="External"/><Relationship Id="rId3" Type="http://schemas.openxmlformats.org/officeDocument/2006/relationships/hyperlink" Target="https://www.farmaremma.it/?page_id=1203" TargetMode="External"/><Relationship Id="rId7" Type="http://schemas.openxmlformats.org/officeDocument/2006/relationships/hyperlink" Target="https://www.farmaremma.it/?page_id=1203" TargetMode="External"/><Relationship Id="rId2" Type="http://schemas.openxmlformats.org/officeDocument/2006/relationships/hyperlink" Target="https://www.farmaremma.it/?page_id=1203" TargetMode="External"/><Relationship Id="rId1" Type="http://schemas.openxmlformats.org/officeDocument/2006/relationships/hyperlink" Target="https://www.farmaremma.it/?page_id=1203" TargetMode="External"/><Relationship Id="rId6" Type="http://schemas.openxmlformats.org/officeDocument/2006/relationships/hyperlink" Target="https://www.farmaremma.it/?page_id=1203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farmaremma.it/?page_id=120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farmaremma.it/?page_id=1203" TargetMode="External"/><Relationship Id="rId9" Type="http://schemas.openxmlformats.org/officeDocument/2006/relationships/hyperlink" Target="https://www.farmaremma.it/?page_id=1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E55C8-5D37-4741-9E92-D26C05ABD3C7}">
  <dimension ref="A2:J73"/>
  <sheetViews>
    <sheetView tabSelected="1" topLeftCell="A46" workbookViewId="0">
      <selection activeCell="F64" sqref="F64"/>
    </sheetView>
  </sheetViews>
  <sheetFormatPr defaultColWidth="8.85546875" defaultRowHeight="15" x14ac:dyDescent="0.25"/>
  <cols>
    <col min="1" max="1" width="54.28515625" customWidth="1"/>
    <col min="2" max="2" width="46.85546875" customWidth="1"/>
    <col min="3" max="3" width="23.42578125" customWidth="1"/>
    <col min="4" max="4" width="16.42578125" customWidth="1"/>
    <col min="5" max="5" width="16.5703125" customWidth="1"/>
    <col min="6" max="6" width="45.85546875" customWidth="1"/>
    <col min="10" max="10" width="14.7109375" bestFit="1" customWidth="1"/>
  </cols>
  <sheetData>
    <row r="2" spans="1:6" ht="16.5" customHeight="1" x14ac:dyDescent="0.25">
      <c r="A2" s="28" t="s">
        <v>0</v>
      </c>
    </row>
    <row r="3" spans="1:6" x14ac:dyDescent="0.25">
      <c r="A3" s="28"/>
    </row>
    <row r="4" spans="1:6" x14ac:dyDescent="0.25">
      <c r="A4" s="29" t="s">
        <v>1</v>
      </c>
    </row>
    <row r="5" spans="1:6" ht="15.75" thickBot="1" x14ac:dyDescent="0.3">
      <c r="A5" s="28"/>
    </row>
    <row r="6" spans="1:6" ht="15.75" thickBot="1" x14ac:dyDescent="0.3">
      <c r="A6" s="136" t="s">
        <v>2</v>
      </c>
      <c r="B6" s="136" t="s">
        <v>3</v>
      </c>
      <c r="C6" s="138" t="s">
        <v>4</v>
      </c>
      <c r="D6" s="140" t="s">
        <v>5</v>
      </c>
      <c r="E6" s="141"/>
      <c r="F6" s="136" t="s">
        <v>43</v>
      </c>
    </row>
    <row r="7" spans="1:6" ht="17.25" customHeight="1" thickBot="1" x14ac:dyDescent="0.3">
      <c r="A7" s="137"/>
      <c r="B7" s="137"/>
      <c r="C7" s="139"/>
      <c r="D7" s="27" t="s">
        <v>6</v>
      </c>
      <c r="E7" s="26" t="s">
        <v>7</v>
      </c>
      <c r="F7" s="137"/>
    </row>
    <row r="8" spans="1:6" ht="16.5" customHeight="1" x14ac:dyDescent="0.25">
      <c r="A8" s="146" t="s">
        <v>8</v>
      </c>
      <c r="B8" s="59" t="s">
        <v>52</v>
      </c>
      <c r="C8" s="57">
        <v>41516.17</v>
      </c>
      <c r="D8" s="113"/>
      <c r="E8" s="58">
        <v>41516.17</v>
      </c>
      <c r="F8" s="143" t="s">
        <v>44</v>
      </c>
    </row>
    <row r="9" spans="1:6" ht="15" customHeight="1" x14ac:dyDescent="0.25">
      <c r="A9" s="147"/>
      <c r="B9" s="60" t="s">
        <v>9</v>
      </c>
      <c r="C9" s="31">
        <v>12429.69</v>
      </c>
      <c r="D9" s="31"/>
      <c r="E9" s="33">
        <v>12429.69</v>
      </c>
      <c r="F9" s="144"/>
    </row>
    <row r="10" spans="1:6" ht="15.75" thickBot="1" x14ac:dyDescent="0.3">
      <c r="A10" s="148"/>
      <c r="B10" s="56" t="s">
        <v>10</v>
      </c>
      <c r="C10" s="93">
        <v>6678</v>
      </c>
      <c r="D10" s="93"/>
      <c r="E10" s="114">
        <v>6678</v>
      </c>
      <c r="F10" s="145"/>
    </row>
    <row r="11" spans="1:6" ht="16.5" customHeight="1" x14ac:dyDescent="0.25">
      <c r="A11" s="129" t="s">
        <v>11</v>
      </c>
      <c r="B11" s="65" t="s">
        <v>24</v>
      </c>
      <c r="C11" s="115">
        <v>94071.67</v>
      </c>
      <c r="D11" s="58">
        <v>47035.83</v>
      </c>
      <c r="E11" s="57"/>
      <c r="F11" s="143" t="s">
        <v>45</v>
      </c>
    </row>
    <row r="12" spans="1:6" ht="24" x14ac:dyDescent="0.25">
      <c r="A12" s="130"/>
      <c r="B12" s="66" t="s">
        <v>12</v>
      </c>
      <c r="C12" s="67">
        <v>100000</v>
      </c>
      <c r="D12" s="68">
        <v>50000</v>
      </c>
      <c r="E12" s="116"/>
      <c r="F12" s="144"/>
    </row>
    <row r="13" spans="1:6" x14ac:dyDescent="0.25">
      <c r="A13" s="130"/>
      <c r="B13" s="64" t="s">
        <v>54</v>
      </c>
      <c r="C13" s="31">
        <v>42672.76</v>
      </c>
      <c r="D13" s="107">
        <v>21763.02</v>
      </c>
      <c r="E13" s="31"/>
      <c r="F13" s="144"/>
    </row>
    <row r="14" spans="1:6" ht="24" x14ac:dyDescent="0.25">
      <c r="A14" s="130"/>
      <c r="B14" s="64" t="s">
        <v>53</v>
      </c>
      <c r="C14" s="31">
        <v>86956.18</v>
      </c>
      <c r="D14" s="107">
        <v>43478.09</v>
      </c>
      <c r="E14" s="31"/>
      <c r="F14" s="144"/>
    </row>
    <row r="15" spans="1:6" ht="27.75" customHeight="1" thickBot="1" x14ac:dyDescent="0.3">
      <c r="A15" s="131"/>
      <c r="B15" s="69" t="s">
        <v>55</v>
      </c>
      <c r="C15" s="117">
        <v>89782.9</v>
      </c>
      <c r="D15" s="110">
        <v>45353.2</v>
      </c>
      <c r="E15" s="118"/>
      <c r="F15" s="145"/>
    </row>
    <row r="16" spans="1:6" ht="15.75" customHeight="1" x14ac:dyDescent="0.25">
      <c r="A16" s="129" t="s">
        <v>13</v>
      </c>
      <c r="B16" s="65" t="s">
        <v>56</v>
      </c>
      <c r="C16" s="57">
        <v>5885.8</v>
      </c>
      <c r="D16" s="115"/>
      <c r="E16" s="58">
        <v>5885.8</v>
      </c>
      <c r="F16" s="132" t="s">
        <v>46</v>
      </c>
    </row>
    <row r="17" spans="1:6" ht="15" customHeight="1" x14ac:dyDescent="0.25">
      <c r="A17" s="130"/>
      <c r="B17" s="52" t="s">
        <v>14</v>
      </c>
      <c r="C17" s="2">
        <v>42037.36</v>
      </c>
      <c r="D17" s="30"/>
      <c r="E17" s="70">
        <v>42037.36</v>
      </c>
      <c r="F17" s="133"/>
    </row>
    <row r="18" spans="1:6" x14ac:dyDescent="0.25">
      <c r="A18" s="130"/>
      <c r="B18" s="73" t="s">
        <v>57</v>
      </c>
      <c r="C18" s="31">
        <v>43662.71</v>
      </c>
      <c r="D18" s="30"/>
      <c r="E18" s="74">
        <v>21636.95</v>
      </c>
      <c r="F18" s="133"/>
    </row>
    <row r="19" spans="1:6" x14ac:dyDescent="0.25">
      <c r="A19" s="130"/>
      <c r="B19" s="75" t="s">
        <v>58</v>
      </c>
      <c r="C19" s="4">
        <v>4414.99</v>
      </c>
      <c r="D19" s="30"/>
      <c r="E19" s="84">
        <v>4414.99</v>
      </c>
      <c r="F19" s="133"/>
    </row>
    <row r="20" spans="1:6" x14ac:dyDescent="0.25">
      <c r="A20" s="130"/>
      <c r="B20" s="53" t="s">
        <v>15</v>
      </c>
      <c r="C20" s="31">
        <v>48578.400000000001</v>
      </c>
      <c r="D20" s="32"/>
      <c r="E20" s="33">
        <v>48578.400000000001</v>
      </c>
      <c r="F20" s="133"/>
    </row>
    <row r="21" spans="1:6" ht="15" customHeight="1" x14ac:dyDescent="0.25">
      <c r="A21" s="130"/>
      <c r="B21" s="54" t="s">
        <v>16</v>
      </c>
      <c r="C21" s="3">
        <v>41666</v>
      </c>
      <c r="D21" s="34">
        <v>20832.990000000002</v>
      </c>
      <c r="E21" s="119"/>
      <c r="F21" s="133"/>
    </row>
    <row r="22" spans="1:6" x14ac:dyDescent="0.25">
      <c r="A22" s="130"/>
      <c r="B22" s="54" t="s">
        <v>17</v>
      </c>
      <c r="C22" s="3">
        <v>50000</v>
      </c>
      <c r="D22" s="34">
        <v>25000</v>
      </c>
      <c r="E22" s="35"/>
      <c r="F22" s="133"/>
    </row>
    <row r="23" spans="1:6" x14ac:dyDescent="0.25">
      <c r="A23" s="130"/>
      <c r="B23" s="55" t="s">
        <v>18</v>
      </c>
      <c r="C23" s="4">
        <v>15997.85</v>
      </c>
      <c r="D23" s="36"/>
      <c r="E23" s="37">
        <v>15997.85</v>
      </c>
      <c r="F23" s="133"/>
    </row>
    <row r="24" spans="1:6" x14ac:dyDescent="0.25">
      <c r="A24" s="130"/>
      <c r="B24" s="54" t="s">
        <v>19</v>
      </c>
      <c r="C24" s="4">
        <v>24197.13</v>
      </c>
      <c r="D24" s="38"/>
      <c r="E24" s="39">
        <v>12098.56</v>
      </c>
      <c r="F24" s="133"/>
    </row>
    <row r="25" spans="1:6" x14ac:dyDescent="0.25">
      <c r="A25" s="130"/>
      <c r="B25" s="77" t="s">
        <v>20</v>
      </c>
      <c r="C25" s="3">
        <v>50000</v>
      </c>
      <c r="D25" s="34">
        <v>25000</v>
      </c>
      <c r="E25" s="3"/>
      <c r="F25" s="133"/>
    </row>
    <row r="26" spans="1:6" ht="15.75" thickBot="1" x14ac:dyDescent="0.3">
      <c r="A26" s="131"/>
      <c r="B26" s="80" t="s">
        <v>59</v>
      </c>
      <c r="C26" s="79">
        <v>15314.62</v>
      </c>
      <c r="D26" s="76"/>
      <c r="E26" s="79">
        <v>15314.62</v>
      </c>
      <c r="F26" s="142"/>
    </row>
    <row r="27" spans="1:6" ht="15.75" customHeight="1" x14ac:dyDescent="0.25">
      <c r="A27" s="129" t="s">
        <v>21</v>
      </c>
      <c r="B27" s="88" t="s">
        <v>60</v>
      </c>
      <c r="C27" s="89">
        <v>98105</v>
      </c>
      <c r="D27" s="83"/>
      <c r="E27" s="58">
        <v>98105</v>
      </c>
      <c r="F27" s="132" t="s">
        <v>47</v>
      </c>
    </row>
    <row r="28" spans="1:6" ht="15.75" customHeight="1" x14ac:dyDescent="0.25">
      <c r="A28" s="130"/>
      <c r="B28" s="90" t="s">
        <v>34</v>
      </c>
      <c r="C28" s="4">
        <v>100000</v>
      </c>
      <c r="D28" s="85"/>
      <c r="E28" s="70">
        <v>100000</v>
      </c>
      <c r="F28" s="133"/>
    </row>
    <row r="29" spans="1:6" ht="15" customHeight="1" x14ac:dyDescent="0.25">
      <c r="A29" s="130"/>
      <c r="B29" s="81" t="s">
        <v>22</v>
      </c>
      <c r="C29" s="2">
        <v>100000</v>
      </c>
      <c r="D29" s="30"/>
      <c r="E29" s="70">
        <v>100000</v>
      </c>
      <c r="F29" s="133"/>
    </row>
    <row r="30" spans="1:6" ht="15" customHeight="1" x14ac:dyDescent="0.25">
      <c r="A30" s="130"/>
      <c r="B30" s="6" t="s">
        <v>23</v>
      </c>
      <c r="C30" s="3">
        <v>97430.77</v>
      </c>
      <c r="D30" s="34">
        <v>48715.39</v>
      </c>
      <c r="E30" s="120"/>
      <c r="F30" s="133"/>
    </row>
    <row r="31" spans="1:6" ht="15" customHeight="1" x14ac:dyDescent="0.25">
      <c r="A31" s="130"/>
      <c r="B31" s="90" t="s">
        <v>61</v>
      </c>
      <c r="C31" s="71">
        <v>90867.86</v>
      </c>
      <c r="D31" s="91">
        <v>45433.97</v>
      </c>
      <c r="E31" s="119"/>
      <c r="F31" s="133"/>
    </row>
    <row r="32" spans="1:6" x14ac:dyDescent="0.25">
      <c r="A32" s="130"/>
      <c r="B32" s="7" t="s">
        <v>24</v>
      </c>
      <c r="C32" s="41">
        <v>100000</v>
      </c>
      <c r="D32" s="42"/>
      <c r="E32" s="43">
        <v>50000</v>
      </c>
      <c r="F32" s="133"/>
    </row>
    <row r="33" spans="1:6" x14ac:dyDescent="0.25">
      <c r="A33" s="130"/>
      <c r="B33" s="87" t="s">
        <v>25</v>
      </c>
      <c r="C33" s="3">
        <v>90383.73</v>
      </c>
      <c r="D33" s="38"/>
      <c r="E33" s="3">
        <v>42813.19</v>
      </c>
      <c r="F33" s="133"/>
    </row>
    <row r="34" spans="1:6" ht="15.75" thickBot="1" x14ac:dyDescent="0.3">
      <c r="A34" s="131"/>
      <c r="B34" s="92" t="s">
        <v>62</v>
      </c>
      <c r="C34" s="93">
        <v>70686.55</v>
      </c>
      <c r="D34" s="86"/>
      <c r="E34" s="94">
        <v>35144.17</v>
      </c>
      <c r="F34" s="142"/>
    </row>
    <row r="35" spans="1:6" x14ac:dyDescent="0.25">
      <c r="A35" s="130" t="s">
        <v>26</v>
      </c>
      <c r="B35" s="95" t="s">
        <v>27</v>
      </c>
      <c r="C35" s="96">
        <v>29002.91</v>
      </c>
      <c r="D35" s="40"/>
      <c r="E35" s="40">
        <v>29002.91</v>
      </c>
      <c r="F35" s="132" t="s">
        <v>48</v>
      </c>
    </row>
    <row r="36" spans="1:6" x14ac:dyDescent="0.25">
      <c r="A36" s="130"/>
      <c r="B36" s="90" t="s">
        <v>22</v>
      </c>
      <c r="C36" s="4">
        <v>84152.71</v>
      </c>
      <c r="D36" s="3"/>
      <c r="E36" s="84">
        <v>84152.71</v>
      </c>
      <c r="F36" s="133"/>
    </row>
    <row r="37" spans="1:6" x14ac:dyDescent="0.25">
      <c r="A37" s="130"/>
      <c r="B37" s="90" t="s">
        <v>23</v>
      </c>
      <c r="C37" s="71">
        <v>100000</v>
      </c>
      <c r="D37" s="121"/>
      <c r="E37" s="72">
        <v>50000</v>
      </c>
      <c r="F37" s="133"/>
    </row>
    <row r="38" spans="1:6" x14ac:dyDescent="0.25">
      <c r="A38" s="130"/>
      <c r="B38" s="45" t="s">
        <v>28</v>
      </c>
      <c r="C38" s="8">
        <v>69106.2</v>
      </c>
      <c r="D38" s="3"/>
      <c r="E38" s="39">
        <v>69106.2</v>
      </c>
      <c r="F38" s="135"/>
    </row>
    <row r="39" spans="1:6" x14ac:dyDescent="0.25">
      <c r="A39" s="130"/>
      <c r="B39" s="9" t="s">
        <v>29</v>
      </c>
      <c r="C39" s="8">
        <v>69516.039999999994</v>
      </c>
      <c r="D39" s="3"/>
      <c r="E39" s="39">
        <v>31018.91</v>
      </c>
      <c r="F39" s="135"/>
    </row>
    <row r="40" spans="1:6" x14ac:dyDescent="0.25">
      <c r="A40" s="130"/>
      <c r="B40" s="10" t="s">
        <v>30</v>
      </c>
      <c r="C40" s="18">
        <v>79823.34</v>
      </c>
      <c r="D40" s="3"/>
      <c r="E40" s="39">
        <v>79823.34</v>
      </c>
      <c r="F40" s="135"/>
    </row>
    <row r="41" spans="1:6" x14ac:dyDescent="0.25">
      <c r="A41" s="130"/>
      <c r="B41" s="46" t="s">
        <v>31</v>
      </c>
      <c r="C41" s="11">
        <v>97898.85</v>
      </c>
      <c r="D41" s="47">
        <v>49654.62</v>
      </c>
      <c r="E41" s="72">
        <v>48244.23</v>
      </c>
      <c r="F41" s="135"/>
    </row>
    <row r="42" spans="1:6" ht="15.75" thickBot="1" x14ac:dyDescent="0.3">
      <c r="A42" s="131"/>
      <c r="B42" s="12" t="s">
        <v>32</v>
      </c>
      <c r="C42" s="13">
        <v>92039.679999999993</v>
      </c>
      <c r="D42" s="5"/>
      <c r="E42" s="44">
        <v>45766.43</v>
      </c>
      <c r="F42" s="134"/>
    </row>
    <row r="43" spans="1:6" x14ac:dyDescent="0.25">
      <c r="A43" s="129" t="s">
        <v>33</v>
      </c>
      <c r="B43" s="14" t="s">
        <v>34</v>
      </c>
      <c r="C43" s="48">
        <v>138984.21</v>
      </c>
      <c r="D43" s="40"/>
      <c r="E43" s="70">
        <v>64512.22</v>
      </c>
      <c r="F43" s="132" t="s">
        <v>49</v>
      </c>
    </row>
    <row r="44" spans="1:6" x14ac:dyDescent="0.25">
      <c r="A44" s="130"/>
      <c r="B44" s="98" t="s">
        <v>63</v>
      </c>
      <c r="C44" s="4">
        <v>62427.4</v>
      </c>
      <c r="D44" s="3"/>
      <c r="E44" s="84">
        <v>30807.55</v>
      </c>
      <c r="F44" s="133"/>
    </row>
    <row r="45" spans="1:6" x14ac:dyDescent="0.25">
      <c r="A45" s="130"/>
      <c r="B45" s="15" t="s">
        <v>22</v>
      </c>
      <c r="C45" s="16">
        <v>150000</v>
      </c>
      <c r="D45" s="2"/>
      <c r="E45" s="70">
        <v>150000</v>
      </c>
      <c r="F45" s="135"/>
    </row>
    <row r="46" spans="1:6" x14ac:dyDescent="0.25">
      <c r="A46" s="130"/>
      <c r="B46" s="17" t="s">
        <v>35</v>
      </c>
      <c r="C46" s="18">
        <v>149292.04</v>
      </c>
      <c r="D46" s="3"/>
      <c r="E46" s="39">
        <v>74646.02</v>
      </c>
      <c r="F46" s="135"/>
    </row>
    <row r="47" spans="1:6" x14ac:dyDescent="0.25">
      <c r="A47" s="130"/>
      <c r="B47" s="73" t="s">
        <v>23</v>
      </c>
      <c r="C47" s="99">
        <v>118250.4</v>
      </c>
      <c r="D47" s="3"/>
      <c r="E47" s="84">
        <v>51035.49</v>
      </c>
      <c r="F47" s="135"/>
    </row>
    <row r="48" spans="1:6" x14ac:dyDescent="0.25">
      <c r="A48" s="130"/>
      <c r="B48" s="17" t="s">
        <v>36</v>
      </c>
      <c r="C48" s="11">
        <v>150000</v>
      </c>
      <c r="D48" s="3"/>
      <c r="E48" s="39">
        <v>150000</v>
      </c>
      <c r="F48" s="135"/>
    </row>
    <row r="49" spans="1:10" x14ac:dyDescent="0.25">
      <c r="A49" s="130"/>
      <c r="B49" s="17" t="s">
        <v>37</v>
      </c>
      <c r="C49" s="18">
        <v>77214.320000000007</v>
      </c>
      <c r="D49" s="3"/>
      <c r="E49" s="39">
        <v>32435.61</v>
      </c>
      <c r="F49" s="135"/>
    </row>
    <row r="50" spans="1:10" x14ac:dyDescent="0.25">
      <c r="A50" s="130"/>
      <c r="B50" s="100" t="s">
        <v>61</v>
      </c>
      <c r="C50" s="99">
        <v>146996.57999999999</v>
      </c>
      <c r="D50" s="41"/>
      <c r="E50" s="84">
        <v>146996.57999999999</v>
      </c>
      <c r="F50" s="135"/>
    </row>
    <row r="51" spans="1:10" x14ac:dyDescent="0.25">
      <c r="A51" s="130"/>
      <c r="B51" s="100" t="s">
        <v>64</v>
      </c>
      <c r="C51" s="36">
        <v>111593.63</v>
      </c>
      <c r="D51" s="41"/>
      <c r="E51" s="84">
        <v>111593.63</v>
      </c>
      <c r="F51" s="135"/>
    </row>
    <row r="52" spans="1:10" ht="15.75" thickBot="1" x14ac:dyDescent="0.3">
      <c r="A52" s="131"/>
      <c r="B52" s="19" t="s">
        <v>24</v>
      </c>
      <c r="C52" s="49">
        <v>56839.64</v>
      </c>
      <c r="D52" s="5"/>
      <c r="E52" s="44">
        <v>28022.93</v>
      </c>
      <c r="F52" s="134"/>
    </row>
    <row r="53" spans="1:10" ht="21.75" customHeight="1" x14ac:dyDescent="0.25">
      <c r="A53" s="129" t="s">
        <v>38</v>
      </c>
      <c r="B53" s="102" t="s">
        <v>65</v>
      </c>
      <c r="C53" s="103">
        <v>98991.17</v>
      </c>
      <c r="D53" s="40"/>
      <c r="E53" s="58">
        <v>49495.59</v>
      </c>
      <c r="F53" s="143" t="s">
        <v>50</v>
      </c>
    </row>
    <row r="54" spans="1:10" ht="21.75" customHeight="1" x14ac:dyDescent="0.25">
      <c r="A54" s="130"/>
      <c r="B54" s="104" t="s">
        <v>34</v>
      </c>
      <c r="C54" s="78">
        <v>88662.36</v>
      </c>
      <c r="D54" s="3"/>
      <c r="E54" s="84">
        <v>44068.57</v>
      </c>
      <c r="F54" s="144"/>
    </row>
    <row r="55" spans="1:10" ht="19.5" customHeight="1" x14ac:dyDescent="0.25">
      <c r="A55" s="130"/>
      <c r="B55" s="97" t="s">
        <v>37</v>
      </c>
      <c r="C55" s="101">
        <v>100000</v>
      </c>
      <c r="D55" s="47"/>
      <c r="E55" s="34">
        <v>50000</v>
      </c>
      <c r="F55" s="144"/>
    </row>
    <row r="56" spans="1:10" ht="21" customHeight="1" thickBot="1" x14ac:dyDescent="0.3">
      <c r="A56" s="131"/>
      <c r="B56" s="105" t="s">
        <v>24</v>
      </c>
      <c r="C56" s="103">
        <v>86225.18</v>
      </c>
      <c r="D56" s="63"/>
      <c r="E56" s="94">
        <v>41645.440000000002</v>
      </c>
      <c r="F56" s="145"/>
    </row>
    <row r="57" spans="1:10" ht="24" x14ac:dyDescent="0.25">
      <c r="A57" s="126" t="s">
        <v>39</v>
      </c>
      <c r="B57" s="20" t="s">
        <v>40</v>
      </c>
      <c r="C57" s="82">
        <f>34200+17100</f>
        <v>51300</v>
      </c>
      <c r="D57" s="50">
        <f>17100+8550</f>
        <v>25650</v>
      </c>
      <c r="E57" s="122"/>
      <c r="F57" s="132" t="s">
        <v>51</v>
      </c>
    </row>
    <row r="58" spans="1:10" x14ac:dyDescent="0.25">
      <c r="A58" s="127"/>
      <c r="B58" s="61" t="s">
        <v>41</v>
      </c>
      <c r="C58" s="4">
        <v>30600</v>
      </c>
      <c r="D58" s="106">
        <v>15300</v>
      </c>
      <c r="E58" s="120"/>
      <c r="F58" s="133"/>
    </row>
    <row r="59" spans="1:10" ht="24" x14ac:dyDescent="0.25">
      <c r="A59" s="127"/>
      <c r="B59" s="108" t="s">
        <v>66</v>
      </c>
      <c r="C59" s="78">
        <f>26100+23400</f>
        <v>49500</v>
      </c>
      <c r="D59" s="84">
        <f>13050+11700</f>
        <v>24750</v>
      </c>
      <c r="E59" s="120"/>
      <c r="F59" s="133"/>
    </row>
    <row r="60" spans="1:10" x14ac:dyDescent="0.25">
      <c r="A60" s="127"/>
      <c r="B60" s="104" t="s">
        <v>68</v>
      </c>
      <c r="C60" s="78">
        <v>28544.91</v>
      </c>
      <c r="D60" s="84"/>
      <c r="E60" s="84">
        <v>14156.61</v>
      </c>
      <c r="F60" s="133"/>
    </row>
    <row r="61" spans="1:10" x14ac:dyDescent="0.25">
      <c r="A61" s="127"/>
      <c r="B61" s="104" t="s">
        <v>69</v>
      </c>
      <c r="C61" s="78">
        <v>4594.41</v>
      </c>
      <c r="D61" s="84"/>
      <c r="E61" s="84">
        <v>4594.41</v>
      </c>
      <c r="F61" s="133"/>
    </row>
    <row r="62" spans="1:10" x14ac:dyDescent="0.25">
      <c r="A62" s="127"/>
      <c r="B62" s="104" t="s">
        <v>70</v>
      </c>
      <c r="C62" s="78">
        <v>26100</v>
      </c>
      <c r="D62" s="84"/>
      <c r="E62" s="78">
        <v>26100</v>
      </c>
      <c r="F62" s="133"/>
    </row>
    <row r="63" spans="1:10" ht="15.75" thickBot="1" x14ac:dyDescent="0.3">
      <c r="A63" s="128"/>
      <c r="B63" s="109" t="s">
        <v>67</v>
      </c>
      <c r="C63" s="62">
        <v>9900</v>
      </c>
      <c r="D63" s="110">
        <v>4766.3999999999996</v>
      </c>
      <c r="E63" s="123"/>
      <c r="F63" s="134"/>
      <c r="J63" s="51"/>
    </row>
    <row r="64" spans="1:10" ht="24.75" thickBot="1" x14ac:dyDescent="0.3">
      <c r="A64" s="111" t="s">
        <v>71</v>
      </c>
      <c r="B64" s="112" t="s">
        <v>57</v>
      </c>
      <c r="C64" s="1">
        <v>99902.42</v>
      </c>
      <c r="D64" s="124">
        <v>49951.21</v>
      </c>
      <c r="E64" s="125"/>
      <c r="F64" s="149" t="s">
        <v>72</v>
      </c>
      <c r="J64" s="51"/>
    </row>
    <row r="65" spans="1:6" ht="15.75" thickBot="1" x14ac:dyDescent="0.3">
      <c r="A65" s="21" t="s">
        <v>42</v>
      </c>
      <c r="B65" s="22"/>
      <c r="C65" s="23"/>
      <c r="D65" s="24">
        <f>SUM(D9:D64)</f>
        <v>542684.72</v>
      </c>
      <c r="E65" s="25">
        <f>SUM(E8:E64)</f>
        <v>2159876.1300000004</v>
      </c>
      <c r="F65" s="153"/>
    </row>
    <row r="66" spans="1:6" ht="30" customHeight="1" x14ac:dyDescent="0.25">
      <c r="F66" s="150"/>
    </row>
    <row r="67" spans="1:6" x14ac:dyDescent="0.25">
      <c r="F67" s="150"/>
    </row>
    <row r="68" spans="1:6" x14ac:dyDescent="0.25">
      <c r="F68" s="150"/>
    </row>
    <row r="69" spans="1:6" x14ac:dyDescent="0.25">
      <c r="F69" s="150"/>
    </row>
    <row r="70" spans="1:6" x14ac:dyDescent="0.25">
      <c r="F70" s="151"/>
    </row>
    <row r="71" spans="1:6" x14ac:dyDescent="0.25">
      <c r="F71" s="152"/>
    </row>
    <row r="72" spans="1:6" x14ac:dyDescent="0.25">
      <c r="F72" s="152"/>
    </row>
    <row r="73" spans="1:6" x14ac:dyDescent="0.25">
      <c r="F73" s="152"/>
    </row>
  </sheetData>
  <protectedRanges>
    <protectedRange algorithmName="SHA-512" hashValue="ZcHWdXp2KS5jZQ0bp6SsqxOkLCKRbKlGraVn0+Mi/AhPF/tvEDkgsKGJsKNmonT9BdsULSOk4FcF/mHyLgMEzA==" saltValue="Gs6FvpZd4tuEkLU7HdaYgg==" spinCount="100000" sqref="B55:E55 D56" name="Intervallo1_22"/>
    <protectedRange algorithmName="SHA-512" hashValue="ZcHWdXp2KS5jZQ0bp6SsqxOkLCKRbKlGraVn0+Mi/AhPF/tvEDkgsKGJsKNmonT9BdsULSOk4FcF/mHyLgMEzA==" saltValue="Gs6FvpZd4tuEkLU7HdaYgg==" spinCount="100000" sqref="C9:D10 E9:E11 C12:D12 E13:E14" name="Intervallo1_2"/>
    <protectedRange algorithmName="SHA-512" hashValue="ZcHWdXp2KS5jZQ0bp6SsqxOkLCKRbKlGraVn0+Mi/AhPF/tvEDkgsKGJsKNmonT9BdsULSOk4FcF/mHyLgMEzA==" saltValue="Gs6FvpZd4tuEkLU7HdaYgg==" spinCount="100000" sqref="C33" name="Intervallo1_3_9"/>
    <protectedRange algorithmName="SHA-512" hashValue="ZcHWdXp2KS5jZQ0bp6SsqxOkLCKRbKlGraVn0+Mi/AhPF/tvEDkgsKGJsKNmonT9BdsULSOk4FcF/mHyLgMEzA==" saltValue="Gs6FvpZd4tuEkLU7HdaYgg==" spinCount="100000" sqref="C20:E20" name="Intervallo1_4"/>
    <protectedRange algorithmName="SHA-512" hashValue="ZcHWdXp2KS5jZQ0bp6SsqxOkLCKRbKlGraVn0+Mi/AhPF/tvEDkgsKGJsKNmonT9BdsULSOk4FcF/mHyLgMEzA==" saltValue="Gs6FvpZd4tuEkLU7HdaYgg==" spinCount="100000" sqref="C30" name="Intervallo1_3_11"/>
    <protectedRange algorithmName="SHA-512" hashValue="ZcHWdXp2KS5jZQ0bp6SsqxOkLCKRbKlGraVn0+Mi/AhPF/tvEDkgsKGJsKNmonT9BdsULSOk4FcF/mHyLgMEzA==" saltValue="Gs6FvpZd4tuEkLU7HdaYgg==" spinCount="100000" sqref="E8" name="Intervallo1_2_2"/>
    <protectedRange algorithmName="SHA-512" hashValue="ZcHWdXp2KS5jZQ0bp6SsqxOkLCKRbKlGraVn0+Mi/AhPF/tvEDkgsKGJsKNmonT9BdsULSOk4FcF/mHyLgMEzA==" saltValue="Gs6FvpZd4tuEkLU7HdaYgg==" spinCount="100000" sqref="C11:D11" name="Intervallo1_2_3"/>
    <protectedRange algorithmName="SHA-512" hashValue="ZcHWdXp2KS5jZQ0bp6SsqxOkLCKRbKlGraVn0+Mi/AhPF/tvEDkgsKGJsKNmonT9BdsULSOk4FcF/mHyLgMEzA==" saltValue="Gs6FvpZd4tuEkLU7HdaYgg==" spinCount="100000" sqref="B11" name="Intervallo1_3"/>
    <protectedRange algorithmName="SHA-512" hashValue="ZcHWdXp2KS5jZQ0bp6SsqxOkLCKRbKlGraVn0+Mi/AhPF/tvEDkgsKGJsKNmonT9BdsULSOk4FcF/mHyLgMEzA==" saltValue="Gs6FvpZd4tuEkLU7HdaYgg==" spinCount="100000" sqref="C14:D14" name="Intervallo1_2_5"/>
    <protectedRange algorithmName="SHA-512" hashValue="ZcHWdXp2KS5jZQ0bp6SsqxOkLCKRbKlGraVn0+Mi/AhPF/tvEDkgsKGJsKNmonT9BdsULSOk4FcF/mHyLgMEzA==" saltValue="Gs6FvpZd4tuEkLU7HdaYgg==" spinCount="100000" sqref="B14" name="Intervallo1_3_2"/>
    <protectedRange algorithmName="SHA-512" hashValue="ZcHWdXp2KS5jZQ0bp6SsqxOkLCKRbKlGraVn0+Mi/AhPF/tvEDkgsKGJsKNmonT9BdsULSOk4FcF/mHyLgMEzA==" saltValue="Gs6FvpZd4tuEkLU7HdaYgg==" spinCount="100000" sqref="C13:D13" name="Intervallo1_2_6"/>
    <protectedRange algorithmName="SHA-512" hashValue="ZcHWdXp2KS5jZQ0bp6SsqxOkLCKRbKlGraVn0+Mi/AhPF/tvEDkgsKGJsKNmonT9BdsULSOk4FcF/mHyLgMEzA==" saltValue="Gs6FvpZd4tuEkLU7HdaYgg==" spinCount="100000" sqref="B13" name="Intervallo1_3_3"/>
    <protectedRange algorithmName="SHA-512" hashValue="ZcHWdXp2KS5jZQ0bp6SsqxOkLCKRbKlGraVn0+Mi/AhPF/tvEDkgsKGJsKNmonT9BdsULSOk4FcF/mHyLgMEzA==" saltValue="Gs6FvpZd4tuEkLU7HdaYgg==" spinCount="100000" sqref="C15:D15 D16" name="Intervallo1_2_7"/>
    <protectedRange algorithmName="SHA-512" hashValue="ZcHWdXp2KS5jZQ0bp6SsqxOkLCKRbKlGraVn0+Mi/AhPF/tvEDkgsKGJsKNmonT9BdsULSOk4FcF/mHyLgMEzA==" saltValue="Gs6FvpZd4tuEkLU7HdaYgg==" spinCount="100000" sqref="C18" name="Intervallo1_4_1"/>
    <protectedRange algorithmName="SHA-512" hashValue="ZcHWdXp2KS5jZQ0bp6SsqxOkLCKRbKlGraVn0+Mi/AhPF/tvEDkgsKGJsKNmonT9BdsULSOk4FcF/mHyLgMEzA==" saltValue="Gs6FvpZd4tuEkLU7HdaYgg==" spinCount="100000" sqref="E18" name="Intervallo1_4_2"/>
    <protectedRange algorithmName="SHA-512" hashValue="ZcHWdXp2KS5jZQ0bp6SsqxOkLCKRbKlGraVn0+Mi/AhPF/tvEDkgsKGJsKNmonT9BdsULSOk4FcF/mHyLgMEzA==" saltValue="Gs6FvpZd4tuEkLU7HdaYgg==" spinCount="100000" sqref="C27" name="Intervallo1_3_11_1"/>
    <protectedRange algorithmName="SHA-512" hashValue="ZcHWdXp2KS5jZQ0bp6SsqxOkLCKRbKlGraVn0+Mi/AhPF/tvEDkgsKGJsKNmonT9BdsULSOk4FcF/mHyLgMEzA==" saltValue="Gs6FvpZd4tuEkLU7HdaYgg==" spinCount="100000" sqref="C28" name="Intervallo1_3_10_1"/>
    <protectedRange algorithmName="SHA-512" hashValue="ZcHWdXp2KS5jZQ0bp6SsqxOkLCKRbKlGraVn0+Mi/AhPF/tvEDkgsKGJsKNmonT9BdsULSOk4FcF/mHyLgMEzA==" saltValue="Gs6FvpZd4tuEkLU7HdaYgg==" spinCount="100000" sqref="C31" name="Intervallo1_3_10_3"/>
    <protectedRange algorithmName="SHA-512" hashValue="ZcHWdXp2KS5jZQ0bp6SsqxOkLCKRbKlGraVn0+Mi/AhPF/tvEDkgsKGJsKNmonT9BdsULSOk4FcF/mHyLgMEzA==" saltValue="Gs6FvpZd4tuEkLU7HdaYgg==" spinCount="100000" sqref="C34" name="Intervallo1_3_9_1"/>
    <protectedRange algorithmName="SHA-512" hashValue="ZcHWdXp2KS5jZQ0bp6SsqxOkLCKRbKlGraVn0+Mi/AhPF/tvEDkgsKGJsKNmonT9BdsULSOk4FcF/mHyLgMEzA==" saltValue="Gs6FvpZd4tuEkLU7HdaYgg==" spinCount="100000" sqref="C37" name="Intervallo1_3_10_4"/>
    <protectedRange algorithmName="SHA-512" hashValue="ZcHWdXp2KS5jZQ0bp6SsqxOkLCKRbKlGraVn0+Mi/AhPF/tvEDkgsKGJsKNmonT9BdsULSOk4FcF/mHyLgMEzA==" saltValue="Gs6FvpZd4tuEkLU7HdaYgg==" spinCount="100000" sqref="B53:C54" name="Intervallo1_22_1"/>
    <protectedRange algorithmName="SHA-512" hashValue="ZcHWdXp2KS5jZQ0bp6SsqxOkLCKRbKlGraVn0+Mi/AhPF/tvEDkgsKGJsKNmonT9BdsULSOk4FcF/mHyLgMEzA==" saltValue="Gs6FvpZd4tuEkLU7HdaYgg==" spinCount="100000" sqref="E53:E54" name="Intervallo1_22_2"/>
    <protectedRange algorithmName="SHA-512" hashValue="ZcHWdXp2KS5jZQ0bp6SsqxOkLCKRbKlGraVn0+Mi/AhPF/tvEDkgsKGJsKNmonT9BdsULSOk4FcF/mHyLgMEzA==" saltValue="Gs6FvpZd4tuEkLU7HdaYgg==" spinCount="100000" sqref="B56:C56" name="Intervallo1_22_3"/>
    <protectedRange algorithmName="SHA-512" hashValue="ZcHWdXp2KS5jZQ0bp6SsqxOkLCKRbKlGraVn0+Mi/AhPF/tvEDkgsKGJsKNmonT9BdsULSOk4FcF/mHyLgMEzA==" saltValue="Gs6FvpZd4tuEkLU7HdaYgg==" spinCount="100000" sqref="E56" name="Intervallo1_22_4"/>
    <protectedRange algorithmName="SHA-512" hashValue="ZcHWdXp2KS5jZQ0bp6SsqxOkLCKRbKlGraVn0+Mi/AhPF/tvEDkgsKGJsKNmonT9BdsULSOk4FcF/mHyLgMEzA==" saltValue="Gs6FvpZd4tuEkLU7HdaYgg==" spinCount="100000" sqref="D60:E61" name="Intervallo1_22_6"/>
  </protectedRanges>
  <mergeCells count="21">
    <mergeCell ref="A8:A10"/>
    <mergeCell ref="F8:F10"/>
    <mergeCell ref="A11:A15"/>
    <mergeCell ref="F11:F15"/>
    <mergeCell ref="A16:A26"/>
    <mergeCell ref="F16:F26"/>
    <mergeCell ref="F6:F7"/>
    <mergeCell ref="B6:B7"/>
    <mergeCell ref="C6:C7"/>
    <mergeCell ref="D6:E6"/>
    <mergeCell ref="A6:A7"/>
    <mergeCell ref="A57:A63"/>
    <mergeCell ref="A27:A34"/>
    <mergeCell ref="F57:F63"/>
    <mergeCell ref="F43:F52"/>
    <mergeCell ref="F35:F42"/>
    <mergeCell ref="F27:F34"/>
    <mergeCell ref="A53:A56"/>
    <mergeCell ref="F53:F56"/>
    <mergeCell ref="A35:A42"/>
    <mergeCell ref="A43:A52"/>
  </mergeCells>
  <hyperlinks>
    <hyperlink ref="F8" r:id="rId1" location="4.2" xr:uid="{A6D63F3D-616E-460A-A64A-2A9EEA584486}"/>
    <hyperlink ref="F11" r:id="rId2" location="4.3.2" xr:uid="{AB45B924-57E5-4091-9225-0EBDAB6D16C0}"/>
    <hyperlink ref="F16" r:id="rId3" location="6.4.5" xr:uid="{C02EF736-6889-446C-BA3E-39A15C04CA5F}"/>
    <hyperlink ref="F27" r:id="rId4" location="7.4.1" xr:uid="{E4568FB1-0A67-4F07-ADA1-BF4609CEE002}"/>
    <hyperlink ref="F35" r:id="rId5" location="7.4.2" xr:uid="{C0EDA126-03ED-4B28-8FAB-626B0C38B7B6}"/>
    <hyperlink ref="F43" r:id="rId6" location="7.5" xr:uid="{F9062079-581F-4141-9930-A582615CE741}"/>
    <hyperlink ref="F57" r:id="rId7" location="16.2" xr:uid="{61D0FC07-0401-43C2-B120-867B879F76C7}"/>
    <hyperlink ref="F53" r:id="rId8" location="7.6.2" xr:uid="{86E0794B-C54D-4B55-95F0-0FB96573776F}"/>
    <hyperlink ref="F64" r:id="rId9" location="16.9" xr:uid="{28747104-7D50-4BAD-B00C-EB1280B055A9}"/>
  </hyperlinks>
  <pageMargins left="0.7" right="0.7" top="0.75" bottom="0.75" header="0.3" footer="0.3"/>
  <pageSetup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 Sgaragli</cp:lastModifiedBy>
  <dcterms:created xsi:type="dcterms:W3CDTF">2022-06-14T13:27:04Z</dcterms:created>
  <dcterms:modified xsi:type="dcterms:W3CDTF">2023-09-12T13:38:55Z</dcterms:modified>
</cp:coreProperties>
</file>