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\\MYCLOUDEX2ULTRA\Documenti\TRASPARENZA\TRASPARENZA SITO FARMaremma 06_2022\SOVVENZIONI\"/>
    </mc:Choice>
  </mc:AlternateContent>
  <xr:revisionPtr revIDLastSave="0" documentId="8_{AD02F501-39D1-4BD4-9377-EDA16111391B}" xr6:coauthVersionLast="47" xr6:coauthVersionMax="47" xr10:uidLastSave="{00000000-0000-0000-0000-000000000000}"/>
  <bookViews>
    <workbookView xWindow="-108" yWindow="-108" windowWidth="23256" windowHeight="12456" tabRatio="141" firstSheet="1" activeTab="1"/>
  </bookViews>
  <sheets>
    <sheet name="Foglio1" sheetId="1" r:id="rId1"/>
    <sheet name="Foglio2" sheetId="2" r:id="rId2"/>
    <sheet name="Foglio3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7" i="2" l="1"/>
  <c r="F70" i="1"/>
  <c r="E70" i="1"/>
  <c r="D70" i="1"/>
  <c r="C70" i="1"/>
  <c r="D36" i="1"/>
  <c r="C36" i="1"/>
  <c r="F55" i="1"/>
  <c r="E55" i="1"/>
  <c r="D55" i="1"/>
  <c r="C55" i="1"/>
  <c r="E50" i="1"/>
  <c r="D50" i="1"/>
  <c r="C50" i="1"/>
  <c r="D25" i="1"/>
  <c r="E43" i="1"/>
  <c r="F25" i="1"/>
  <c r="E25" i="1"/>
  <c r="C25" i="1"/>
  <c r="D60" i="1"/>
  <c r="F63" i="1"/>
  <c r="E63" i="1"/>
  <c r="D63" i="1"/>
  <c r="C63" i="1"/>
  <c r="F60" i="1"/>
  <c r="E60" i="1"/>
  <c r="C60" i="1"/>
  <c r="D28" i="1"/>
  <c r="F16" i="1"/>
  <c r="E16" i="1"/>
  <c r="D16" i="1"/>
  <c r="C16" i="1"/>
  <c r="D43" i="1"/>
  <c r="C43" i="1"/>
  <c r="F66" i="1"/>
  <c r="E66" i="1"/>
  <c r="D66" i="1"/>
  <c r="C66" i="1"/>
  <c r="F13" i="1"/>
  <c r="E13" i="1"/>
  <c r="D13" i="1"/>
  <c r="C13" i="1"/>
  <c r="F28" i="1"/>
  <c r="F21" i="1"/>
  <c r="F9" i="1"/>
  <c r="E28" i="1"/>
  <c r="E21" i="1"/>
  <c r="E9" i="1"/>
  <c r="D32" i="1"/>
  <c r="C32" i="1"/>
  <c r="C28" i="1"/>
  <c r="D21" i="1"/>
  <c r="C21" i="1"/>
  <c r="D9" i="1"/>
  <c r="C9" i="1"/>
  <c r="D17" i="2"/>
</calcChain>
</file>

<file path=xl/sharedStrings.xml><?xml version="1.0" encoding="utf-8"?>
<sst xmlns="http://schemas.openxmlformats.org/spreadsheetml/2006/main" count="188" uniqueCount="110">
  <si>
    <t xml:space="preserve">TOTALE </t>
  </si>
  <si>
    <t>Beneficiario</t>
  </si>
  <si>
    <t xml:space="preserve">Ptogetto </t>
  </si>
  <si>
    <t>Comune di Castiglione della Pescaia</t>
  </si>
  <si>
    <t>Contributo concesso in €</t>
  </si>
  <si>
    <t>Data Fine Lavori</t>
  </si>
  <si>
    <t>Situazione progettuale</t>
  </si>
  <si>
    <t>MISURA 1.43</t>
  </si>
  <si>
    <t>C.E.S.I.T</t>
  </si>
  <si>
    <t>Studio di fattibilità per la realizzazione di un prodotto bio informatico</t>
  </si>
  <si>
    <t>Federazione Nazionale Cooperative Pesca</t>
  </si>
  <si>
    <t>Servizi di consulenza per realizzazione Fad</t>
  </si>
  <si>
    <t>Confcooperative Toscana Sud</t>
  </si>
  <si>
    <t>PROGETTO CONCLUSO E PAGATO</t>
  </si>
  <si>
    <t>Cooperativa Pescatori Azimut</t>
  </si>
  <si>
    <t>Servizi di consulenza per interventi porto Marina di Grosseto</t>
  </si>
  <si>
    <t>Avvio Attività pescaturismo Mootopeschereccio Azimut</t>
  </si>
  <si>
    <t>Importo progetto in €</t>
  </si>
  <si>
    <t>Guerrieri Massimo</t>
  </si>
  <si>
    <t>Ittiturismo Villa Elettra</t>
  </si>
  <si>
    <t>El Faro S.r.L</t>
  </si>
  <si>
    <t>Ristorazione e alloggi ittiturismo</t>
  </si>
  <si>
    <t>Banchina pescatori Marina di Grosseto</t>
  </si>
  <si>
    <t>Realizzazione pennello a mare</t>
  </si>
  <si>
    <t>Labronica Motopescherecci Soc. Coop.</t>
  </si>
  <si>
    <t>Asta Labronica 2.0</t>
  </si>
  <si>
    <t>O.P. Labronica Pesca Scarl</t>
  </si>
  <si>
    <t>FAD</t>
  </si>
  <si>
    <t>Mare Pulito</t>
  </si>
  <si>
    <t>MISURA 5.68</t>
  </si>
  <si>
    <t>la Granceola Soc. Cooperativa</t>
  </si>
  <si>
    <t>Comune di Magliano in Toscana</t>
  </si>
  <si>
    <t>Promozione ittica</t>
  </si>
  <si>
    <t>Una meraviglia nel piatto</t>
  </si>
  <si>
    <t>Dal mare al piatto</t>
  </si>
  <si>
    <t>Contributo rendicontato in €</t>
  </si>
  <si>
    <t>RINUNCIA</t>
  </si>
  <si>
    <t>Progetto in corso</t>
  </si>
  <si>
    <t xml:space="preserve">FLAG "Costa degli Etruschi" - </t>
  </si>
  <si>
    <t>Costi di gestione</t>
  </si>
  <si>
    <t>PAGATO in €</t>
  </si>
  <si>
    <t>MISURA 1.27 - I Bando</t>
  </si>
  <si>
    <t>MISURA 4.63</t>
  </si>
  <si>
    <t>MISURA 1.30 - I Bando</t>
  </si>
  <si>
    <t>MISURA 1.27 - II Bando</t>
  </si>
  <si>
    <t>San Leopoldo Piccola Soc.</t>
  </si>
  <si>
    <t>Consulenza sui Regolamenti Ue 2017/86 e 2019/1241</t>
  </si>
  <si>
    <t>Servizi di Consulenza</t>
  </si>
  <si>
    <t>MISURA 4.62</t>
  </si>
  <si>
    <t>Sostegno preparatorio</t>
  </si>
  <si>
    <t>San Leopoldo Piccola Soc. Coop.</t>
  </si>
  <si>
    <t>Spidy Soc. Coop. arl</t>
  </si>
  <si>
    <t>sl</t>
  </si>
  <si>
    <t>Commercializzazione Spidy</t>
  </si>
  <si>
    <t>FLAG</t>
  </si>
  <si>
    <t>Iniziativa a gestione Diretta a seguito pandemia Covid 19</t>
  </si>
  <si>
    <t>DECADUTO</t>
  </si>
  <si>
    <t>MISURA 1.30 - II Bando</t>
  </si>
  <si>
    <t>Stefano Falanca</t>
  </si>
  <si>
    <t>Trasformazione</t>
  </si>
  <si>
    <t>Ittiturismo Falanca</t>
  </si>
  <si>
    <t>NON AMMESSO</t>
  </si>
  <si>
    <t>MISURA 1.42 - I BANDO</t>
  </si>
  <si>
    <t>Ottanelli Antonia</t>
  </si>
  <si>
    <t>Santa Lucia</t>
  </si>
  <si>
    <t>Euro Pesca</t>
  </si>
  <si>
    <t>Vendita diretta</t>
  </si>
  <si>
    <t>Santa Lucia snc</t>
  </si>
  <si>
    <t>Impianto frigorifero</t>
  </si>
  <si>
    <t>MISURA 5.68 - GESTIONE DIRETTA</t>
  </si>
  <si>
    <t>MISURA 1.29 - GESTIONE DIRETTA</t>
  </si>
  <si>
    <t xml:space="preserve">Servizi di consulenza per attività di promozione </t>
  </si>
  <si>
    <t>Progetto in corso d'opera. Richiesta prorogs fina lavori</t>
  </si>
  <si>
    <t>Progetto in corso, sono previsti due sottoprogetti uno per la fornitura di mascherine al settore della pesca che è stato realizzato . Il secondo riguarda un'attività di rilancio e promozione del settore a seguito della pandemia che verrà realizzato a primavera 2021</t>
  </si>
  <si>
    <t>Comune di Grosseto</t>
  </si>
  <si>
    <t>STATO AVANZAMENTO STRATEGIA SVILUPPO LOCALE FLAG Costa degli Etruschi -</t>
  </si>
  <si>
    <t xml:space="preserve">Pagati 3 S.A.L. </t>
  </si>
  <si>
    <t>MISURA 1.42 - II BANDO</t>
  </si>
  <si>
    <t>CE.S.I.T</t>
  </si>
  <si>
    <t>Omega 3</t>
  </si>
  <si>
    <t>Morlè Aniello</t>
  </si>
  <si>
    <t>Commercializzazione Omega 3</t>
  </si>
  <si>
    <t>Trasformazione Antonietta</t>
  </si>
  <si>
    <t>Trasformazione ed e-commerce San Leopoldo</t>
  </si>
  <si>
    <t>Commercializzazione Morlè</t>
  </si>
  <si>
    <t>2 furgoni frigo coibentati</t>
  </si>
  <si>
    <t>MISURA 1.39</t>
  </si>
  <si>
    <t>Università degli Studi di Firenze</t>
  </si>
  <si>
    <t>PROGETTO CONCLUSO in istruttoria pagamento Domanda chiusa dal beneficiario su Artea il 07.03.2022</t>
  </si>
  <si>
    <t>MISURA 1.40 - I BANDO</t>
  </si>
  <si>
    <t>MISURA 1.40 - II BANDO</t>
  </si>
  <si>
    <t>C.R.E.A.</t>
  </si>
  <si>
    <t>Università degli Studi di Siena</t>
  </si>
  <si>
    <t>Tuscany FAD</t>
  </si>
  <si>
    <t>Dove il mare è più blu, attenzione al granchi blu</t>
  </si>
  <si>
    <t>Federpesca Toscana Servizi Srl</t>
  </si>
  <si>
    <t>SALDO</t>
  </si>
  <si>
    <t>BANDO</t>
  </si>
  <si>
    <t>BENEFICARIO</t>
  </si>
  <si>
    <t>CONTRIBUTO ASSEGNATO</t>
  </si>
  <si>
    <t>CONTRIBUTO EROGATO</t>
  </si>
  <si>
    <t>ACCONTO</t>
  </si>
  <si>
    <t>TOTALE ELENCHI DI LIQUIDAZIONE</t>
  </si>
  <si>
    <t>5.68 "Misure a favore della commercializzazione"</t>
  </si>
  <si>
    <t>1.42 “Valore aggiunto, qualità dei prodotti e utilizzo delle catture indesiderate”</t>
  </si>
  <si>
    <t>LINK BANDO</t>
  </si>
  <si>
    <t>1.27 "Servizi di consulenza"</t>
  </si>
  <si>
    <t>La Granceola Soc. Cooperativa</t>
  </si>
  <si>
    <t>http://www.flagcostadeglietruschi.it/bandi-e-avvisi/bandi/</t>
  </si>
  <si>
    <t>Contributi CLLD FEAMP 2014-2020 anno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</si>
</sst>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1" formatCode="&quot;€ &quot;#,##0.00;[Red]&quot;-€ &quot;#,##0.00"/>
    <numFmt numFmtId="172" formatCode="#,##0.00\ ;#,##0.00\ ;\-#\ ;@\ "/>
    <numFmt numFmtId="175" formatCode="_-* #,##0.00\ [$€-410]_-;\-* #,##0.00\ [$€-410]_-;_-* &quot;-&quot;??\ [$€-410]_-;_-@_-"/>
  </numFmts>
  <fonts count="13" x14ac:knownFonts="1">
    <font>
      <sz val="11"/>
      <color indexed="8"/>
      <name val="Arial"/>
      <family val="2"/>
    </font>
    <font>
      <b/>
      <i/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49"/>
      </patternFill>
    </fill>
    <fill>
      <patternFill patternType="solid">
        <fgColor theme="8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172" fontId="2" fillId="0" borderId="0" applyBorder="0" applyProtection="0"/>
  </cellStyleXfs>
  <cellXfs count="72">
    <xf numFmtId="0" fontId="0" fillId="0" borderId="0" xfId="0"/>
    <xf numFmtId="0" fontId="0" fillId="0" borderId="0" xfId="0" applyNumberFormat="1"/>
    <xf numFmtId="4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horizontal="center" vertical="center" wrapText="1"/>
    </xf>
    <xf numFmtId="171" fontId="9" fillId="0" borderId="4" xfId="2" applyNumberFormat="1" applyFont="1" applyFill="1" applyBorder="1" applyAlignment="1" applyProtection="1">
      <alignment horizontal="center" wrapText="1"/>
    </xf>
    <xf numFmtId="14" fontId="8" fillId="0" borderId="3" xfId="0" applyNumberFormat="1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Fill="1"/>
    <xf numFmtId="171" fontId="9" fillId="0" borderId="1" xfId="2" applyNumberFormat="1" applyFont="1" applyFill="1" applyBorder="1" applyAlignment="1" applyProtection="1">
      <alignment horizont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8" fillId="0" borderId="0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center" vertical="center" wrapText="1"/>
    </xf>
    <xf numFmtId="171" fontId="9" fillId="0" borderId="0" xfId="2" applyNumberFormat="1" applyFont="1" applyFill="1" applyBorder="1" applyAlignment="1" applyProtection="1">
      <alignment horizontal="center" wrapText="1"/>
    </xf>
    <xf numFmtId="0" fontId="0" fillId="3" borderId="0" xfId="0" applyNumberFormat="1" applyFill="1"/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/>
    </xf>
    <xf numFmtId="0" fontId="6" fillId="0" borderId="5" xfId="0" applyFont="1" applyBorder="1" applyAlignment="1">
      <alignment vertical="center"/>
    </xf>
    <xf numFmtId="0" fontId="7" fillId="0" borderId="6" xfId="0" applyNumberFormat="1" applyFont="1" applyFill="1" applyBorder="1" applyAlignment="1">
      <alignment horizontal="left" vertical="center" wrapText="1"/>
    </xf>
    <xf numFmtId="0" fontId="7" fillId="0" borderId="7" xfId="0" applyNumberFormat="1" applyFont="1" applyFill="1" applyBorder="1" applyAlignment="1">
      <alignment horizontal="left" vertical="center" wrapText="1"/>
    </xf>
    <xf numFmtId="0" fontId="10" fillId="0" borderId="0" xfId="0" applyFont="1"/>
    <xf numFmtId="172" fontId="6" fillId="0" borderId="8" xfId="2" applyFont="1" applyBorder="1" applyAlignment="1">
      <alignment vertical="center"/>
    </xf>
    <xf numFmtId="175" fontId="7" fillId="0" borderId="9" xfId="2" applyNumberFormat="1" applyFont="1" applyBorder="1"/>
    <xf numFmtId="175" fontId="7" fillId="0" borderId="10" xfId="2" applyNumberFormat="1" applyFont="1" applyBorder="1"/>
    <xf numFmtId="175" fontId="11" fillId="0" borderId="11" xfId="2" applyNumberFormat="1" applyFont="1" applyBorder="1"/>
    <xf numFmtId="175" fontId="11" fillId="0" borderId="10" xfId="2" applyNumberFormat="1" applyFont="1" applyBorder="1"/>
    <xf numFmtId="175" fontId="7" fillId="0" borderId="12" xfId="2" applyNumberFormat="1" applyFont="1" applyBorder="1"/>
    <xf numFmtId="175" fontId="7" fillId="0" borderId="13" xfId="2" applyNumberFormat="1" applyFont="1" applyBorder="1"/>
    <xf numFmtId="172" fontId="7" fillId="0" borderId="14" xfId="2" applyFont="1" applyBorder="1"/>
    <xf numFmtId="175" fontId="8" fillId="0" borderId="8" xfId="2" applyNumberFormat="1" applyFont="1" applyBorder="1"/>
    <xf numFmtId="0" fontId="7" fillId="0" borderId="1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175" fontId="7" fillId="0" borderId="16" xfId="2" applyNumberFormat="1" applyFont="1" applyBorder="1"/>
    <xf numFmtId="175" fontId="7" fillId="0" borderId="15" xfId="2" applyNumberFormat="1" applyFont="1" applyBorder="1"/>
    <xf numFmtId="175" fontId="8" fillId="0" borderId="5" xfId="2" applyNumberFormat="1" applyFont="1" applyBorder="1"/>
    <xf numFmtId="0" fontId="7" fillId="0" borderId="0" xfId="0" applyFont="1"/>
    <xf numFmtId="0" fontId="6" fillId="0" borderId="8" xfId="0" applyFont="1" applyBorder="1" applyAlignment="1">
      <alignment horizontal="center" vertical="center"/>
    </xf>
    <xf numFmtId="0" fontId="7" fillId="0" borderId="14" xfId="0" applyFont="1" applyBorder="1"/>
    <xf numFmtId="175" fontId="7" fillId="0" borderId="0" xfId="0" applyNumberFormat="1" applyFont="1"/>
    <xf numFmtId="0" fontId="12" fillId="0" borderId="17" xfId="0" applyNumberFormat="1" applyFont="1" applyFill="1" applyBorder="1" applyAlignment="1">
      <alignment horizontal="center" vertical="center"/>
    </xf>
    <xf numFmtId="0" fontId="0" fillId="0" borderId="17" xfId="0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12" fillId="2" borderId="17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49" fontId="6" fillId="0" borderId="18" xfId="0" applyNumberFormat="1" applyFont="1" applyBorder="1" applyAlignment="1">
      <alignment horizontal="center" vertical="center" wrapText="1"/>
    </xf>
    <xf numFmtId="49" fontId="6" fillId="0" borderId="12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7" fillId="0" borderId="16" xfId="0" applyFont="1" applyBorder="1" applyAlignment="1">
      <alignment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7" fillId="0" borderId="18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</cellXfs>
  <cellStyles count="3">
    <cellStyle name="Normale" xfId="0" builtinId="0"/>
    <cellStyle name="Normale 2" xfId="1"/>
    <cellStyle name="Valuta" xfId="2" builtin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23FF2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1143000</xdr:colOff>
      <xdr:row>6</xdr:row>
      <xdr:rowOff>60960</xdr:rowOff>
    </xdr:to>
    <xdr:pic>
      <xdr:nvPicPr>
        <xdr:cNvPr id="2070" name="Immagine 4">
          <a:extLst>
            <a:ext uri="{FF2B5EF4-FFF2-40B4-BE49-F238E27FC236}">
              <a16:creationId xmlns:a16="http://schemas.microsoft.com/office/drawing/2014/main" id="{B1804AF5-1483-0132-80E7-1C09BE87E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0" cy="1158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1325880</xdr:colOff>
      <xdr:row>7</xdr:row>
      <xdr:rowOff>68580</xdr:rowOff>
    </xdr:to>
    <xdr:pic>
      <xdr:nvPicPr>
        <xdr:cNvPr id="2071" name="Immagine 6">
          <a:extLst>
            <a:ext uri="{FF2B5EF4-FFF2-40B4-BE49-F238E27FC236}">
              <a16:creationId xmlns:a16="http://schemas.microsoft.com/office/drawing/2014/main" id="{0C35E679-151E-FF64-B02D-F5A9D84F8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25880" cy="1348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79"/>
  <sheetViews>
    <sheetView workbookViewId="0">
      <selection activeCell="A49" sqref="A49"/>
    </sheetView>
  </sheetViews>
  <sheetFormatPr defaultColWidth="10.3984375" defaultRowHeight="13.8" x14ac:dyDescent="0.25"/>
  <cols>
    <col min="1" max="1" width="32.5" style="1" customWidth="1"/>
    <col min="2" max="2" width="45.19921875" style="1" customWidth="1"/>
    <col min="3" max="3" width="12.59765625" style="1" customWidth="1"/>
    <col min="4" max="4" width="11.19921875" style="1" customWidth="1"/>
    <col min="5" max="5" width="17.19921875" style="1" customWidth="1"/>
    <col min="6" max="6" width="11.19921875" style="1" customWidth="1"/>
    <col min="7" max="7" width="12.69921875" style="1" customWidth="1"/>
    <col min="8" max="8" width="83.19921875" style="1" customWidth="1"/>
    <col min="9" max="16384" width="10.3984375" style="1"/>
  </cols>
  <sheetData>
    <row r="1" spans="1:8" ht="3.6" customHeight="1" x14ac:dyDescent="0.25">
      <c r="A1" s="55"/>
      <c r="B1" s="55"/>
      <c r="C1" s="55"/>
      <c r="D1" s="55"/>
      <c r="E1" s="55"/>
      <c r="F1" s="55"/>
      <c r="G1" s="55"/>
      <c r="H1" s="56"/>
    </row>
    <row r="2" spans="1:8" ht="18" x14ac:dyDescent="0.25">
      <c r="A2" s="57" t="s">
        <v>75</v>
      </c>
      <c r="B2" s="57"/>
      <c r="C2" s="57"/>
      <c r="D2" s="57"/>
      <c r="E2" s="57"/>
      <c r="F2" s="57"/>
      <c r="G2" s="57"/>
      <c r="H2" s="58"/>
    </row>
    <row r="3" spans="1:8" ht="18" x14ac:dyDescent="0.25">
      <c r="A3" s="51" t="s">
        <v>41</v>
      </c>
      <c r="B3" s="52"/>
      <c r="C3" s="52"/>
      <c r="D3" s="52"/>
      <c r="E3" s="52"/>
      <c r="F3" s="52"/>
      <c r="G3" s="52"/>
      <c r="H3" s="52"/>
    </row>
    <row r="4" spans="1:8" ht="34.950000000000003" customHeight="1" x14ac:dyDescent="0.25">
      <c r="A4" s="14" t="s">
        <v>1</v>
      </c>
      <c r="B4" s="14" t="s">
        <v>2</v>
      </c>
      <c r="C4" s="14" t="s">
        <v>17</v>
      </c>
      <c r="D4" s="22" t="s">
        <v>4</v>
      </c>
      <c r="E4" s="22" t="s">
        <v>35</v>
      </c>
      <c r="F4" s="22" t="s">
        <v>40</v>
      </c>
      <c r="G4" s="14" t="s">
        <v>5</v>
      </c>
      <c r="H4" s="14" t="s">
        <v>6</v>
      </c>
    </row>
    <row r="5" spans="1:8" s="12" customFormat="1" ht="27.6" customHeight="1" x14ac:dyDescent="0.25">
      <c r="A5" s="3" t="s">
        <v>8</v>
      </c>
      <c r="B5" s="3" t="s">
        <v>9</v>
      </c>
      <c r="C5" s="4">
        <v>0</v>
      </c>
      <c r="D5" s="4">
        <v>0</v>
      </c>
      <c r="E5" s="9">
        <v>0</v>
      </c>
      <c r="F5" s="9">
        <v>0</v>
      </c>
      <c r="G5" s="8">
        <v>43616</v>
      </c>
      <c r="H5" s="21" t="s">
        <v>56</v>
      </c>
    </row>
    <row r="6" spans="1:8" s="12" customFormat="1" ht="30.75" customHeight="1" x14ac:dyDescent="0.25">
      <c r="A6" s="3" t="s">
        <v>10</v>
      </c>
      <c r="B6" s="3" t="s">
        <v>11</v>
      </c>
      <c r="C6" s="4">
        <v>10000</v>
      </c>
      <c r="D6" s="4">
        <v>10000</v>
      </c>
      <c r="E6" s="9">
        <v>8499.99</v>
      </c>
      <c r="F6" s="9">
        <v>8499.99</v>
      </c>
      <c r="G6" s="8">
        <v>43616</v>
      </c>
      <c r="H6" s="11" t="s">
        <v>13</v>
      </c>
    </row>
    <row r="7" spans="1:8" s="12" customFormat="1" ht="33.75" customHeight="1" x14ac:dyDescent="0.25">
      <c r="A7" s="3" t="s">
        <v>12</v>
      </c>
      <c r="B7" s="3" t="s">
        <v>15</v>
      </c>
      <c r="C7" s="4">
        <v>10000</v>
      </c>
      <c r="D7" s="4">
        <v>10000</v>
      </c>
      <c r="E7" s="9">
        <v>10000</v>
      </c>
      <c r="F7" s="9">
        <v>10000</v>
      </c>
      <c r="G7" s="8">
        <v>43616</v>
      </c>
      <c r="H7" s="11" t="s">
        <v>13</v>
      </c>
    </row>
    <row r="8" spans="1:8" s="12" customFormat="1" ht="18.600000000000001" customHeight="1" x14ac:dyDescent="0.25">
      <c r="A8" s="3" t="s">
        <v>14</v>
      </c>
      <c r="B8" s="3" t="s">
        <v>71</v>
      </c>
      <c r="C8" s="4">
        <v>0</v>
      </c>
      <c r="D8" s="4">
        <v>0</v>
      </c>
      <c r="E8" s="9">
        <v>0</v>
      </c>
      <c r="F8" s="9">
        <v>0</v>
      </c>
      <c r="G8" s="8">
        <v>43616</v>
      </c>
      <c r="H8" s="21" t="s">
        <v>56</v>
      </c>
    </row>
    <row r="9" spans="1:8" ht="19.2" customHeight="1" x14ac:dyDescent="0.25">
      <c r="A9" s="53" t="s">
        <v>0</v>
      </c>
      <c r="B9" s="54"/>
      <c r="C9" s="5">
        <f>SUM(C5:C8)</f>
        <v>20000</v>
      </c>
      <c r="D9" s="5">
        <f>SUM(D5:D8)</f>
        <v>20000</v>
      </c>
      <c r="E9" s="5">
        <f>SUM(E5:E8)</f>
        <v>18499.989999999998</v>
      </c>
      <c r="F9" s="5">
        <f>SUM(F5:F8)</f>
        <v>18499.989999999998</v>
      </c>
      <c r="G9" s="6"/>
      <c r="H9" s="23"/>
    </row>
    <row r="10" spans="1:8" ht="18" x14ac:dyDescent="0.25">
      <c r="A10" s="51" t="s">
        <v>44</v>
      </c>
      <c r="B10" s="52"/>
      <c r="C10" s="52"/>
      <c r="D10" s="52"/>
      <c r="E10" s="52"/>
      <c r="F10" s="52"/>
      <c r="G10" s="52"/>
      <c r="H10" s="52"/>
    </row>
    <row r="11" spans="1:8" s="12" customFormat="1" ht="18.600000000000001" customHeight="1" x14ac:dyDescent="0.25">
      <c r="A11" s="3" t="s">
        <v>95</v>
      </c>
      <c r="B11" s="3" t="s">
        <v>46</v>
      </c>
      <c r="C11" s="4">
        <v>9460</v>
      </c>
      <c r="D11" s="4">
        <v>9460</v>
      </c>
      <c r="E11" s="9">
        <v>9460</v>
      </c>
      <c r="F11" s="9">
        <v>9460</v>
      </c>
      <c r="G11" s="8">
        <v>44313</v>
      </c>
      <c r="H11" s="11" t="s">
        <v>13</v>
      </c>
    </row>
    <row r="12" spans="1:8" s="12" customFormat="1" ht="17.399999999999999" customHeight="1" x14ac:dyDescent="0.25">
      <c r="A12" s="3" t="s">
        <v>45</v>
      </c>
      <c r="B12" s="3" t="s">
        <v>47</v>
      </c>
      <c r="C12" s="4">
        <v>10000</v>
      </c>
      <c r="D12" s="4">
        <v>10000</v>
      </c>
      <c r="E12" s="9">
        <v>10000</v>
      </c>
      <c r="F12" s="9">
        <v>10000</v>
      </c>
      <c r="G12" s="8">
        <v>44313</v>
      </c>
      <c r="H12" s="11" t="s">
        <v>13</v>
      </c>
    </row>
    <row r="13" spans="1:8" ht="18" customHeight="1" x14ac:dyDescent="0.25">
      <c r="A13" s="53" t="s">
        <v>0</v>
      </c>
      <c r="B13" s="54"/>
      <c r="C13" s="5">
        <f>SUM(C11:C12)</f>
        <v>19460</v>
      </c>
      <c r="D13" s="5">
        <f>SUM(D11:D12)</f>
        <v>19460</v>
      </c>
      <c r="E13" s="5">
        <f>SUM(E11:E12)</f>
        <v>19460</v>
      </c>
      <c r="F13" s="5">
        <f>SUM(F11:F12)</f>
        <v>19460</v>
      </c>
      <c r="G13" s="6"/>
      <c r="H13" s="23"/>
    </row>
    <row r="14" spans="1:8" s="12" customFormat="1" ht="19.2" customHeight="1" x14ac:dyDescent="0.25">
      <c r="A14" s="57" t="s">
        <v>70</v>
      </c>
      <c r="B14" s="58"/>
      <c r="C14" s="58"/>
      <c r="D14" s="58"/>
      <c r="E14" s="58"/>
      <c r="F14" s="58"/>
      <c r="G14" s="58"/>
      <c r="H14" s="58"/>
    </row>
    <row r="15" spans="1:8" ht="22.2" customHeight="1" x14ac:dyDescent="0.25">
      <c r="A15" s="14" t="s">
        <v>54</v>
      </c>
      <c r="B15" s="14" t="s">
        <v>55</v>
      </c>
      <c r="C15" s="2">
        <v>20000</v>
      </c>
      <c r="D15" s="2">
        <v>20000</v>
      </c>
      <c r="E15" s="2"/>
      <c r="F15" s="2"/>
      <c r="G15" s="15">
        <v>44926</v>
      </c>
      <c r="H15" s="24" t="s">
        <v>37</v>
      </c>
    </row>
    <row r="16" spans="1:8" ht="19.95" customHeight="1" x14ac:dyDescent="0.25">
      <c r="A16" s="53" t="s">
        <v>0</v>
      </c>
      <c r="B16" s="54"/>
      <c r="C16" s="10">
        <f>SUM(C14:C15)</f>
        <v>20000</v>
      </c>
      <c r="D16" s="10">
        <f>SUM(D14:D15)</f>
        <v>20000</v>
      </c>
      <c r="E16" s="10">
        <f>SUM(E14:E15)</f>
        <v>0</v>
      </c>
      <c r="F16" s="10">
        <f>SUM(F14:F15)</f>
        <v>0</v>
      </c>
      <c r="G16" s="10"/>
      <c r="H16" s="23"/>
    </row>
    <row r="17" spans="1:8" ht="16.2" customHeight="1" x14ac:dyDescent="0.25">
      <c r="A17" s="51" t="s">
        <v>43</v>
      </c>
      <c r="B17" s="52"/>
      <c r="C17" s="52"/>
      <c r="D17" s="52"/>
      <c r="E17" s="52"/>
      <c r="F17" s="52"/>
      <c r="G17" s="52"/>
      <c r="H17" s="52"/>
    </row>
    <row r="18" spans="1:8" s="12" customFormat="1" ht="19.95" customHeight="1" x14ac:dyDescent="0.25">
      <c r="A18" s="3" t="s">
        <v>14</v>
      </c>
      <c r="B18" s="3" t="s">
        <v>16</v>
      </c>
      <c r="C18" s="4">
        <v>13319.17</v>
      </c>
      <c r="D18" s="4">
        <v>6659.19</v>
      </c>
      <c r="E18" s="9">
        <v>6295.35</v>
      </c>
      <c r="F18" s="9">
        <v>6295.35</v>
      </c>
      <c r="G18" s="8">
        <v>43804</v>
      </c>
      <c r="H18" s="11" t="s">
        <v>13</v>
      </c>
    </row>
    <row r="19" spans="1:8" s="12" customFormat="1" ht="14.4" x14ac:dyDescent="0.25">
      <c r="A19" s="3" t="s">
        <v>20</v>
      </c>
      <c r="B19" s="3" t="s">
        <v>21</v>
      </c>
      <c r="C19" s="4">
        <v>0</v>
      </c>
      <c r="D19" s="2">
        <v>0</v>
      </c>
      <c r="E19" s="9">
        <v>0</v>
      </c>
      <c r="F19" s="9">
        <v>0</v>
      </c>
      <c r="G19" s="8">
        <v>43804</v>
      </c>
      <c r="H19" s="21" t="s">
        <v>36</v>
      </c>
    </row>
    <row r="20" spans="1:8" s="12" customFormat="1" ht="17.399999999999999" customHeight="1" x14ac:dyDescent="0.25">
      <c r="A20" s="3" t="s">
        <v>18</v>
      </c>
      <c r="B20" s="3" t="s">
        <v>19</v>
      </c>
      <c r="C20" s="4">
        <v>150000</v>
      </c>
      <c r="D20" s="2">
        <v>75000</v>
      </c>
      <c r="E20" s="9">
        <v>75000</v>
      </c>
      <c r="F20" s="9">
        <v>75000</v>
      </c>
      <c r="G20" s="8">
        <v>43924</v>
      </c>
      <c r="H20" s="21" t="s">
        <v>13</v>
      </c>
    </row>
    <row r="21" spans="1:8" ht="15.6" customHeight="1" x14ac:dyDescent="0.3">
      <c r="A21" s="53" t="s">
        <v>0</v>
      </c>
      <c r="B21" s="54"/>
      <c r="C21" s="5">
        <f>SUM(C18:C20)</f>
        <v>163319.17000000001</v>
      </c>
      <c r="D21" s="5">
        <f>SUM(D18:D20)</f>
        <v>81659.19</v>
      </c>
      <c r="E21" s="5">
        <f>SUM(E18:E20)</f>
        <v>81295.350000000006</v>
      </c>
      <c r="F21" s="5">
        <f>SUM(F18:F20)</f>
        <v>81295.350000000006</v>
      </c>
      <c r="G21" s="7"/>
      <c r="H21" s="25"/>
    </row>
    <row r="22" spans="1:8" ht="15.6" customHeight="1" x14ac:dyDescent="0.25">
      <c r="A22" s="51" t="s">
        <v>57</v>
      </c>
      <c r="B22" s="52"/>
      <c r="C22" s="52"/>
      <c r="D22" s="52"/>
      <c r="E22" s="52"/>
      <c r="F22" s="52"/>
      <c r="G22" s="52"/>
      <c r="H22" s="52"/>
    </row>
    <row r="23" spans="1:8" ht="15.6" customHeight="1" x14ac:dyDescent="0.25">
      <c r="A23" s="3" t="s">
        <v>58</v>
      </c>
      <c r="B23" s="3" t="s">
        <v>60</v>
      </c>
      <c r="C23" s="4">
        <v>0</v>
      </c>
      <c r="D23" s="4">
        <v>0</v>
      </c>
      <c r="E23" s="9">
        <v>0</v>
      </c>
      <c r="F23" s="9">
        <v>0</v>
      </c>
      <c r="G23" s="8"/>
      <c r="H23" s="11" t="s">
        <v>61</v>
      </c>
    </row>
    <row r="24" spans="1:8" ht="15.6" customHeight="1" x14ac:dyDescent="0.25">
      <c r="A24" s="3" t="s">
        <v>45</v>
      </c>
      <c r="B24" s="3" t="s">
        <v>59</v>
      </c>
      <c r="C24" s="4">
        <v>137986.4</v>
      </c>
      <c r="D24" s="4">
        <v>68993.2</v>
      </c>
      <c r="E24" s="9"/>
      <c r="F24" s="9"/>
      <c r="G24" s="8">
        <v>44815</v>
      </c>
      <c r="H24" s="11"/>
    </row>
    <row r="25" spans="1:8" ht="15.6" customHeight="1" x14ac:dyDescent="0.3">
      <c r="A25" s="53" t="s">
        <v>0</v>
      </c>
      <c r="B25" s="54"/>
      <c r="C25" s="5">
        <f>SUM(C23:C24)</f>
        <v>137986.4</v>
      </c>
      <c r="D25" s="5">
        <f>SUM(D23:D24)</f>
        <v>68993.2</v>
      </c>
      <c r="E25" s="5">
        <f>SUM(E23:E24)</f>
        <v>0</v>
      </c>
      <c r="F25" s="5">
        <f>SUM(F23:F24)</f>
        <v>0</v>
      </c>
      <c r="G25" s="7"/>
      <c r="H25" s="25"/>
    </row>
    <row r="26" spans="1:8" ht="16.2" customHeight="1" x14ac:dyDescent="0.25">
      <c r="A26" s="51" t="s">
        <v>86</v>
      </c>
      <c r="B26" s="52"/>
      <c r="C26" s="52"/>
      <c r="D26" s="52"/>
      <c r="E26" s="52"/>
      <c r="F26" s="52"/>
      <c r="G26" s="52"/>
      <c r="H26" s="52"/>
    </row>
    <row r="27" spans="1:8" ht="14.4" x14ac:dyDescent="0.25">
      <c r="A27" s="3" t="s">
        <v>87</v>
      </c>
      <c r="B27" s="3"/>
      <c r="C27" s="4">
        <v>57651.839999999997</v>
      </c>
      <c r="D27" s="4">
        <v>57651.839999999997</v>
      </c>
      <c r="E27" s="9"/>
      <c r="F27" s="9"/>
      <c r="G27" s="8">
        <v>45016</v>
      </c>
      <c r="H27" s="24" t="s">
        <v>72</v>
      </c>
    </row>
    <row r="28" spans="1:8" ht="14.4" x14ac:dyDescent="0.3">
      <c r="A28" s="53" t="s">
        <v>0</v>
      </c>
      <c r="B28" s="54"/>
      <c r="C28" s="5">
        <f>SUM(C27:C27)</f>
        <v>57651.839999999997</v>
      </c>
      <c r="D28" s="5">
        <f>SUM(D27:D27)</f>
        <v>57651.839999999997</v>
      </c>
      <c r="E28" s="5">
        <f>SUM(E27:E27)</f>
        <v>0</v>
      </c>
      <c r="F28" s="5">
        <f>SUM(F27:F27)</f>
        <v>0</v>
      </c>
      <c r="G28" s="7"/>
      <c r="H28" s="25"/>
    </row>
    <row r="29" spans="1:8" ht="18" x14ac:dyDescent="0.25">
      <c r="A29" s="51" t="s">
        <v>89</v>
      </c>
      <c r="B29" s="52"/>
      <c r="C29" s="52"/>
      <c r="D29" s="52"/>
      <c r="E29" s="52"/>
      <c r="F29" s="52"/>
      <c r="G29" s="52"/>
      <c r="H29" s="52"/>
    </row>
    <row r="30" spans="1:8" ht="14.4" x14ac:dyDescent="0.25">
      <c r="A30" s="3" t="s">
        <v>12</v>
      </c>
      <c r="B30" s="3" t="s">
        <v>27</v>
      </c>
      <c r="C30" s="4">
        <v>150000</v>
      </c>
      <c r="D30" s="4">
        <v>150000</v>
      </c>
      <c r="E30" s="9"/>
      <c r="F30" s="9"/>
      <c r="G30" s="8">
        <v>44670</v>
      </c>
      <c r="H30" s="14" t="s">
        <v>37</v>
      </c>
    </row>
    <row r="31" spans="1:8" ht="14.4" x14ac:dyDescent="0.25">
      <c r="A31" s="3" t="s">
        <v>26</v>
      </c>
      <c r="B31" s="3" t="s">
        <v>28</v>
      </c>
      <c r="C31" s="4">
        <v>0</v>
      </c>
      <c r="D31" s="4">
        <v>0</v>
      </c>
      <c r="E31" s="9">
        <v>0</v>
      </c>
      <c r="F31" s="9">
        <v>0</v>
      </c>
      <c r="G31" s="8"/>
      <c r="H31" s="21" t="s">
        <v>56</v>
      </c>
    </row>
    <row r="32" spans="1:8" ht="14.4" x14ac:dyDescent="0.3">
      <c r="A32" s="53" t="s">
        <v>0</v>
      </c>
      <c r="B32" s="54"/>
      <c r="C32" s="5">
        <f>SUM(C30:C31)</f>
        <v>150000</v>
      </c>
      <c r="D32" s="5">
        <f>SUM(D30:D31)</f>
        <v>150000</v>
      </c>
      <c r="E32" s="6"/>
      <c r="F32" s="6"/>
      <c r="G32" s="7"/>
      <c r="H32" s="25"/>
    </row>
    <row r="33" spans="1:256" ht="18" x14ac:dyDescent="0.25">
      <c r="A33" s="51" t="s">
        <v>90</v>
      </c>
      <c r="B33" s="52"/>
      <c r="C33" s="52"/>
      <c r="D33" s="52"/>
      <c r="E33" s="52"/>
      <c r="F33" s="52"/>
      <c r="G33" s="52"/>
      <c r="H33" s="52"/>
    </row>
    <row r="34" spans="1:256" ht="14.4" x14ac:dyDescent="0.25">
      <c r="A34" s="3" t="s">
        <v>91</v>
      </c>
      <c r="B34" s="3" t="s">
        <v>93</v>
      </c>
      <c r="C34" s="4">
        <v>65632</v>
      </c>
      <c r="D34" s="4">
        <v>65632</v>
      </c>
      <c r="E34" s="9"/>
      <c r="F34" s="9"/>
      <c r="G34" s="8"/>
      <c r="H34" s="14"/>
    </row>
    <row r="35" spans="1:256" ht="14.4" x14ac:dyDescent="0.25">
      <c r="A35" s="3" t="s">
        <v>92</v>
      </c>
      <c r="B35" s="3" t="s">
        <v>94</v>
      </c>
      <c r="C35" s="4">
        <v>98065.56</v>
      </c>
      <c r="D35" s="4">
        <v>98065.56</v>
      </c>
      <c r="E35" s="9"/>
      <c r="F35" s="9"/>
      <c r="G35" s="8"/>
      <c r="H35" s="21"/>
    </row>
    <row r="36" spans="1:256" ht="14.4" x14ac:dyDescent="0.3">
      <c r="A36" s="53" t="s">
        <v>0</v>
      </c>
      <c r="B36" s="54"/>
      <c r="C36" s="5">
        <f>SUM(C34:C35)</f>
        <v>163697.56</v>
      </c>
      <c r="D36" s="5">
        <f>SUM(D34:D35)</f>
        <v>163697.56</v>
      </c>
      <c r="E36" s="6"/>
      <c r="F36" s="6"/>
      <c r="G36" s="7"/>
      <c r="H36" s="25"/>
    </row>
    <row r="37" spans="1:256" ht="15" customHeight="1" x14ac:dyDescent="0.25">
      <c r="A37" s="51" t="s">
        <v>62</v>
      </c>
      <c r="B37" s="52"/>
      <c r="C37" s="52"/>
      <c r="D37" s="52"/>
      <c r="E37" s="52"/>
      <c r="F37" s="52"/>
      <c r="G37" s="52"/>
      <c r="H37" s="52"/>
    </row>
    <row r="38" spans="1:256" ht="14.4" x14ac:dyDescent="0.25">
      <c r="A38" s="3" t="s">
        <v>50</v>
      </c>
      <c r="B38" s="3" t="s">
        <v>52</v>
      </c>
      <c r="C38" s="4">
        <v>1332.68</v>
      </c>
      <c r="D38" s="4">
        <v>1066.1400000000001</v>
      </c>
      <c r="E38" s="9">
        <v>997.37</v>
      </c>
      <c r="F38" s="9">
        <v>997.37</v>
      </c>
      <c r="G38" s="8">
        <v>44559</v>
      </c>
      <c r="H38" s="21" t="s">
        <v>13</v>
      </c>
    </row>
    <row r="39" spans="1:256" ht="14.4" x14ac:dyDescent="0.25">
      <c r="A39" s="3" t="s">
        <v>51</v>
      </c>
      <c r="B39" s="3" t="s">
        <v>53</v>
      </c>
      <c r="C39" s="4">
        <v>29195.95</v>
      </c>
      <c r="D39" s="4">
        <v>23356.76</v>
      </c>
      <c r="E39" s="9">
        <v>23356.76</v>
      </c>
      <c r="F39" s="9">
        <v>23356.76</v>
      </c>
      <c r="G39" s="8">
        <v>44559</v>
      </c>
      <c r="H39" s="21" t="s">
        <v>13</v>
      </c>
    </row>
    <row r="40" spans="1:256" s="20" customFormat="1" ht="14.4" x14ac:dyDescent="0.25">
      <c r="A40" s="3" t="s">
        <v>63</v>
      </c>
      <c r="B40" s="3" t="s">
        <v>66</v>
      </c>
      <c r="C40" s="4">
        <v>27181.41</v>
      </c>
      <c r="D40" s="4">
        <v>21181.41</v>
      </c>
      <c r="E40" s="9">
        <v>21745.13</v>
      </c>
      <c r="F40" s="9">
        <v>21745.13</v>
      </c>
      <c r="G40" s="8">
        <v>44559</v>
      </c>
      <c r="H40" s="21" t="s">
        <v>13</v>
      </c>
      <c r="I40" s="12"/>
      <c r="J40" s="12"/>
      <c r="K40" s="12"/>
      <c r="L40" s="12"/>
    </row>
    <row r="41" spans="1:256" ht="14.4" x14ac:dyDescent="0.25">
      <c r="A41" s="3" t="s">
        <v>64</v>
      </c>
      <c r="B41" s="3" t="s">
        <v>67</v>
      </c>
      <c r="C41" s="4">
        <v>0</v>
      </c>
      <c r="D41" s="4">
        <v>0</v>
      </c>
      <c r="E41" s="9"/>
      <c r="F41" s="9"/>
      <c r="G41" s="8">
        <v>44743</v>
      </c>
      <c r="H41" s="22" t="s">
        <v>36</v>
      </c>
    </row>
    <row r="42" spans="1:256" ht="14.4" x14ac:dyDescent="0.25">
      <c r="A42" s="3" t="s">
        <v>65</v>
      </c>
      <c r="B42" s="3" t="s">
        <v>68</v>
      </c>
      <c r="C42" s="4">
        <v>0</v>
      </c>
      <c r="D42" s="4">
        <v>0</v>
      </c>
      <c r="E42" s="9"/>
      <c r="F42" s="9"/>
      <c r="G42" s="8"/>
      <c r="H42" s="11" t="s">
        <v>61</v>
      </c>
    </row>
    <row r="43" spans="1:256" ht="14.4" x14ac:dyDescent="0.3">
      <c r="A43" s="53" t="s">
        <v>0</v>
      </c>
      <c r="B43" s="54"/>
      <c r="C43" s="5">
        <f>SUM(C38:C42)</f>
        <v>57710.04</v>
      </c>
      <c r="D43" s="5">
        <f>SUM(D38:D42)</f>
        <v>45604.31</v>
      </c>
      <c r="E43" s="6">
        <f>SUM(E38:E42)</f>
        <v>46099.259999999995</v>
      </c>
      <c r="F43" s="6"/>
      <c r="G43" s="7"/>
      <c r="H43" s="26"/>
    </row>
    <row r="44" spans="1:256" ht="18" x14ac:dyDescent="0.25">
      <c r="A44" s="51" t="s">
        <v>77</v>
      </c>
      <c r="B44" s="52"/>
      <c r="C44" s="52"/>
      <c r="D44" s="52"/>
      <c r="E44" s="52"/>
      <c r="F44" s="52"/>
      <c r="G44" s="52"/>
      <c r="H44" s="52"/>
      <c r="I44" s="51"/>
      <c r="J44" s="52"/>
      <c r="K44" s="52"/>
      <c r="L44" s="52"/>
      <c r="M44" s="52"/>
      <c r="N44" s="52"/>
      <c r="O44" s="52"/>
      <c r="P44" s="52"/>
      <c r="Q44" s="59" t="s">
        <v>62</v>
      </c>
      <c r="R44" s="60"/>
      <c r="S44" s="60"/>
      <c r="T44" s="60"/>
      <c r="U44" s="60"/>
      <c r="V44" s="60"/>
      <c r="W44" s="60"/>
      <c r="X44" s="60"/>
      <c r="Y44" s="59" t="s">
        <v>62</v>
      </c>
      <c r="Z44" s="60"/>
      <c r="AA44" s="60"/>
      <c r="AB44" s="60"/>
      <c r="AC44" s="60"/>
      <c r="AD44" s="60"/>
      <c r="AE44" s="60"/>
      <c r="AF44" s="60"/>
      <c r="AG44" s="59" t="s">
        <v>62</v>
      </c>
      <c r="AH44" s="60"/>
      <c r="AI44" s="60"/>
      <c r="AJ44" s="60"/>
      <c r="AK44" s="60"/>
      <c r="AL44" s="60"/>
      <c r="AM44" s="60"/>
      <c r="AN44" s="60"/>
      <c r="AO44" s="59" t="s">
        <v>62</v>
      </c>
      <c r="AP44" s="60"/>
      <c r="AQ44" s="60"/>
      <c r="AR44" s="60"/>
      <c r="AS44" s="60"/>
      <c r="AT44" s="60"/>
      <c r="AU44" s="60"/>
      <c r="AV44" s="60"/>
      <c r="AW44" s="59" t="s">
        <v>62</v>
      </c>
      <c r="AX44" s="60"/>
      <c r="AY44" s="60"/>
      <c r="AZ44" s="60"/>
      <c r="BA44" s="60"/>
      <c r="BB44" s="60"/>
      <c r="BC44" s="60"/>
      <c r="BD44" s="60"/>
      <c r="BE44" s="59" t="s">
        <v>62</v>
      </c>
      <c r="BF44" s="60"/>
      <c r="BG44" s="60"/>
      <c r="BH44" s="60"/>
      <c r="BI44" s="60"/>
      <c r="BJ44" s="60"/>
      <c r="BK44" s="60"/>
      <c r="BL44" s="60"/>
      <c r="BM44" s="59" t="s">
        <v>62</v>
      </c>
      <c r="BN44" s="60"/>
      <c r="BO44" s="60"/>
      <c r="BP44" s="60"/>
      <c r="BQ44" s="60"/>
      <c r="BR44" s="60"/>
      <c r="BS44" s="60"/>
      <c r="BT44" s="60"/>
      <c r="BU44" s="59" t="s">
        <v>62</v>
      </c>
      <c r="BV44" s="60"/>
      <c r="BW44" s="60"/>
      <c r="BX44" s="60"/>
      <c r="BY44" s="60"/>
      <c r="BZ44" s="60"/>
      <c r="CA44" s="60"/>
      <c r="CB44" s="60"/>
      <c r="CC44" s="59" t="s">
        <v>62</v>
      </c>
      <c r="CD44" s="60"/>
      <c r="CE44" s="60"/>
      <c r="CF44" s="60"/>
      <c r="CG44" s="60"/>
      <c r="CH44" s="60"/>
      <c r="CI44" s="60"/>
      <c r="CJ44" s="60"/>
      <c r="CK44" s="59" t="s">
        <v>62</v>
      </c>
      <c r="CL44" s="60"/>
      <c r="CM44" s="60"/>
      <c r="CN44" s="60"/>
      <c r="CO44" s="60"/>
      <c r="CP44" s="60"/>
      <c r="CQ44" s="60"/>
      <c r="CR44" s="60"/>
      <c r="CS44" s="59" t="s">
        <v>62</v>
      </c>
      <c r="CT44" s="60"/>
      <c r="CU44" s="60"/>
      <c r="CV44" s="60"/>
      <c r="CW44" s="60"/>
      <c r="CX44" s="60"/>
      <c r="CY44" s="60"/>
      <c r="CZ44" s="60"/>
      <c r="DA44" s="59" t="s">
        <v>62</v>
      </c>
      <c r="DB44" s="60"/>
      <c r="DC44" s="60"/>
      <c r="DD44" s="60"/>
      <c r="DE44" s="60"/>
      <c r="DF44" s="60"/>
      <c r="DG44" s="60"/>
      <c r="DH44" s="60"/>
      <c r="DI44" s="59" t="s">
        <v>62</v>
      </c>
      <c r="DJ44" s="60"/>
      <c r="DK44" s="60"/>
      <c r="DL44" s="60"/>
      <c r="DM44" s="60"/>
      <c r="DN44" s="60"/>
      <c r="DO44" s="60"/>
      <c r="DP44" s="60"/>
      <c r="DQ44" s="59" t="s">
        <v>62</v>
      </c>
      <c r="DR44" s="60"/>
      <c r="DS44" s="60"/>
      <c r="DT44" s="60"/>
      <c r="DU44" s="60"/>
      <c r="DV44" s="60"/>
      <c r="DW44" s="60"/>
      <c r="DX44" s="60"/>
      <c r="DY44" s="59" t="s">
        <v>62</v>
      </c>
      <c r="DZ44" s="60"/>
      <c r="EA44" s="60"/>
      <c r="EB44" s="60"/>
      <c r="EC44" s="60"/>
      <c r="ED44" s="60"/>
      <c r="EE44" s="60"/>
      <c r="EF44" s="60"/>
      <c r="EG44" s="59" t="s">
        <v>62</v>
      </c>
      <c r="EH44" s="60"/>
      <c r="EI44" s="60"/>
      <c r="EJ44" s="60"/>
      <c r="EK44" s="60"/>
      <c r="EL44" s="60"/>
      <c r="EM44" s="60"/>
      <c r="EN44" s="60"/>
      <c r="EO44" s="59" t="s">
        <v>62</v>
      </c>
      <c r="EP44" s="60"/>
      <c r="EQ44" s="60"/>
      <c r="ER44" s="60"/>
      <c r="ES44" s="60"/>
      <c r="ET44" s="60"/>
      <c r="EU44" s="60"/>
      <c r="EV44" s="60"/>
      <c r="EW44" s="59" t="s">
        <v>62</v>
      </c>
      <c r="EX44" s="60"/>
      <c r="EY44" s="60"/>
      <c r="EZ44" s="60"/>
      <c r="FA44" s="60"/>
      <c r="FB44" s="60"/>
      <c r="FC44" s="60"/>
      <c r="FD44" s="60"/>
      <c r="FE44" s="59" t="s">
        <v>62</v>
      </c>
      <c r="FF44" s="60"/>
      <c r="FG44" s="60"/>
      <c r="FH44" s="60"/>
      <c r="FI44" s="60"/>
      <c r="FJ44" s="60"/>
      <c r="FK44" s="60"/>
      <c r="FL44" s="60"/>
      <c r="FM44" s="59" t="s">
        <v>62</v>
      </c>
      <c r="FN44" s="60"/>
      <c r="FO44" s="60"/>
      <c r="FP44" s="60"/>
      <c r="FQ44" s="60"/>
      <c r="FR44" s="60"/>
      <c r="FS44" s="60"/>
      <c r="FT44" s="60"/>
      <c r="FU44" s="59" t="s">
        <v>62</v>
      </c>
      <c r="FV44" s="60"/>
      <c r="FW44" s="60"/>
      <c r="FX44" s="60"/>
      <c r="FY44" s="60"/>
      <c r="FZ44" s="60"/>
      <c r="GA44" s="60"/>
      <c r="GB44" s="60"/>
      <c r="GC44" s="59" t="s">
        <v>62</v>
      </c>
      <c r="GD44" s="60"/>
      <c r="GE44" s="60"/>
      <c r="GF44" s="60"/>
      <c r="GG44" s="60"/>
      <c r="GH44" s="60"/>
      <c r="GI44" s="60"/>
      <c r="GJ44" s="60"/>
      <c r="GK44" s="59" t="s">
        <v>62</v>
      </c>
      <c r="GL44" s="60"/>
      <c r="GM44" s="60"/>
      <c r="GN44" s="60"/>
      <c r="GO44" s="60"/>
      <c r="GP44" s="60"/>
      <c r="GQ44" s="60"/>
      <c r="GR44" s="60"/>
      <c r="GS44" s="59" t="s">
        <v>62</v>
      </c>
      <c r="GT44" s="60"/>
      <c r="GU44" s="60"/>
      <c r="GV44" s="60"/>
      <c r="GW44" s="60"/>
      <c r="GX44" s="60"/>
      <c r="GY44" s="60"/>
      <c r="GZ44" s="60"/>
      <c r="HA44" s="59" t="s">
        <v>62</v>
      </c>
      <c r="HB44" s="60"/>
      <c r="HC44" s="60"/>
      <c r="HD44" s="60"/>
      <c r="HE44" s="60"/>
      <c r="HF44" s="60"/>
      <c r="HG44" s="60"/>
      <c r="HH44" s="60"/>
      <c r="HI44" s="59" t="s">
        <v>62</v>
      </c>
      <c r="HJ44" s="60"/>
      <c r="HK44" s="60"/>
      <c r="HL44" s="60"/>
      <c r="HM44" s="60"/>
      <c r="HN44" s="60"/>
      <c r="HO44" s="60"/>
      <c r="HP44" s="60"/>
      <c r="HQ44" s="59" t="s">
        <v>62</v>
      </c>
      <c r="HR44" s="60"/>
      <c r="HS44" s="60"/>
      <c r="HT44" s="60"/>
      <c r="HU44" s="60"/>
      <c r="HV44" s="60"/>
      <c r="HW44" s="60"/>
      <c r="HX44" s="60"/>
      <c r="HY44" s="59" t="s">
        <v>62</v>
      </c>
      <c r="HZ44" s="60"/>
      <c r="IA44" s="60"/>
      <c r="IB44" s="60"/>
      <c r="IC44" s="60"/>
      <c r="ID44" s="60"/>
      <c r="IE44" s="60"/>
      <c r="IF44" s="60"/>
      <c r="IG44" s="59" t="s">
        <v>62</v>
      </c>
      <c r="IH44" s="60"/>
      <c r="II44" s="60"/>
      <c r="IJ44" s="60"/>
      <c r="IK44" s="60"/>
      <c r="IL44" s="60"/>
      <c r="IM44" s="60"/>
      <c r="IN44" s="60"/>
      <c r="IO44" s="59" t="s">
        <v>62</v>
      </c>
      <c r="IP44" s="59"/>
      <c r="IQ44" s="59"/>
      <c r="IR44" s="59"/>
      <c r="IS44" s="59"/>
      <c r="IT44" s="59"/>
      <c r="IU44" s="59"/>
      <c r="IV44" s="59"/>
    </row>
    <row r="45" spans="1:256" s="12" customFormat="1" ht="14.4" x14ac:dyDescent="0.25">
      <c r="A45" s="3" t="s">
        <v>78</v>
      </c>
      <c r="B45" s="3" t="s">
        <v>85</v>
      </c>
      <c r="C45" s="4">
        <v>57091.62</v>
      </c>
      <c r="D45" s="4">
        <v>32000</v>
      </c>
      <c r="E45" s="9"/>
      <c r="F45" s="9"/>
      <c r="G45" s="8">
        <v>44901</v>
      </c>
      <c r="H45" s="21"/>
    </row>
    <row r="46" spans="1:256" s="12" customFormat="1" ht="14.4" x14ac:dyDescent="0.25">
      <c r="A46" s="3" t="s">
        <v>79</v>
      </c>
      <c r="B46" s="3" t="s">
        <v>81</v>
      </c>
      <c r="C46" s="4">
        <v>5143.9399999999996</v>
      </c>
      <c r="D46" s="4">
        <v>4115.1499999999996</v>
      </c>
      <c r="E46" s="9"/>
      <c r="F46" s="9"/>
      <c r="G46" s="8">
        <v>44901</v>
      </c>
      <c r="H46" s="21"/>
    </row>
    <row r="47" spans="1:256" s="12" customFormat="1" ht="14.4" x14ac:dyDescent="0.25">
      <c r="A47" s="3" t="s">
        <v>63</v>
      </c>
      <c r="B47" s="3" t="s">
        <v>82</v>
      </c>
      <c r="C47" s="4">
        <v>52324.02</v>
      </c>
      <c r="D47" s="4">
        <v>32000</v>
      </c>
      <c r="E47" s="9"/>
      <c r="F47" s="9"/>
      <c r="G47" s="8">
        <v>44901</v>
      </c>
      <c r="H47" s="21"/>
    </row>
    <row r="48" spans="1:256" s="12" customFormat="1" ht="14.4" x14ac:dyDescent="0.25">
      <c r="A48" s="3" t="s">
        <v>50</v>
      </c>
      <c r="B48" s="3" t="s">
        <v>83</v>
      </c>
      <c r="C48" s="4">
        <v>40667.120000000003</v>
      </c>
      <c r="D48" s="4">
        <v>32000</v>
      </c>
      <c r="E48" s="9"/>
      <c r="F48" s="9"/>
      <c r="G48" s="8">
        <v>44901</v>
      </c>
      <c r="H48" s="21"/>
    </row>
    <row r="49" spans="1:8" s="12" customFormat="1" ht="14.4" x14ac:dyDescent="0.25">
      <c r="A49" s="3" t="s">
        <v>80</v>
      </c>
      <c r="B49" s="3" t="s">
        <v>84</v>
      </c>
      <c r="C49" s="4">
        <v>22949.1</v>
      </c>
      <c r="D49" s="4">
        <v>10989.59</v>
      </c>
      <c r="E49" s="9">
        <v>10989.59</v>
      </c>
      <c r="F49" s="9"/>
      <c r="G49" s="8">
        <v>44971</v>
      </c>
      <c r="H49" s="21" t="s">
        <v>88</v>
      </c>
    </row>
    <row r="50" spans="1:8" ht="14.4" x14ac:dyDescent="0.3">
      <c r="A50" s="53" t="s">
        <v>0</v>
      </c>
      <c r="B50" s="54"/>
      <c r="C50" s="5">
        <f>SUM(C45:C49)</f>
        <v>178175.80000000002</v>
      </c>
      <c r="D50" s="5">
        <f>SUM(D45:D49)</f>
        <v>111104.73999999999</v>
      </c>
      <c r="E50" s="6">
        <f>SUM(E45:E49)</f>
        <v>10989.59</v>
      </c>
      <c r="F50" s="6"/>
      <c r="G50" s="7"/>
      <c r="H50" s="25"/>
    </row>
    <row r="51" spans="1:8" ht="18" x14ac:dyDescent="0.25">
      <c r="A51" s="51" t="s">
        <v>7</v>
      </c>
      <c r="B51" s="52"/>
      <c r="C51" s="52"/>
      <c r="D51" s="52"/>
      <c r="E51" s="52"/>
      <c r="F51" s="52"/>
      <c r="G51" s="52"/>
      <c r="H51" s="52"/>
    </row>
    <row r="52" spans="1:8" ht="14.4" x14ac:dyDescent="0.25">
      <c r="A52" s="3" t="s">
        <v>3</v>
      </c>
      <c r="B52" s="3" t="s">
        <v>23</v>
      </c>
      <c r="C52" s="4">
        <v>550000</v>
      </c>
      <c r="D52" s="4">
        <v>377206.68</v>
      </c>
      <c r="E52" s="4">
        <v>377206.68</v>
      </c>
      <c r="F52" s="4">
        <v>377206.68</v>
      </c>
      <c r="G52" s="8">
        <v>44130</v>
      </c>
      <c r="H52" s="22" t="s">
        <v>13</v>
      </c>
    </row>
    <row r="53" spans="1:8" ht="14.4" x14ac:dyDescent="0.25">
      <c r="A53" s="3" t="s">
        <v>74</v>
      </c>
      <c r="B53" s="3" t="s">
        <v>22</v>
      </c>
      <c r="C53" s="4">
        <v>150000</v>
      </c>
      <c r="D53" s="4">
        <v>150000</v>
      </c>
      <c r="E53" s="9"/>
      <c r="F53" s="9"/>
      <c r="G53" s="8">
        <v>44651</v>
      </c>
      <c r="H53" s="24" t="s">
        <v>72</v>
      </c>
    </row>
    <row r="54" spans="1:8" ht="14.4" x14ac:dyDescent="0.25">
      <c r="A54" s="3" t="s">
        <v>24</v>
      </c>
      <c r="B54" s="3" t="s">
        <v>25</v>
      </c>
      <c r="C54" s="4">
        <v>334092.3</v>
      </c>
      <c r="D54" s="2">
        <v>281293.32</v>
      </c>
      <c r="E54" s="9">
        <v>281293.32</v>
      </c>
      <c r="F54" s="9">
        <v>281293.32</v>
      </c>
      <c r="G54" s="8">
        <v>43948</v>
      </c>
      <c r="H54" s="21" t="s">
        <v>13</v>
      </c>
    </row>
    <row r="55" spans="1:8" ht="14.4" x14ac:dyDescent="0.3">
      <c r="A55" s="53" t="s">
        <v>0</v>
      </c>
      <c r="B55" s="54"/>
      <c r="C55" s="5">
        <f>SUM(C52:C54)</f>
        <v>1034092.3</v>
      </c>
      <c r="D55" s="5">
        <f>SUM(D52:D54)</f>
        <v>808500</v>
      </c>
      <c r="E55" s="5">
        <f>SUM(E52:E54)</f>
        <v>658500</v>
      </c>
      <c r="F55" s="5">
        <f>SUM(F52:F54)</f>
        <v>658500</v>
      </c>
      <c r="G55" s="7"/>
      <c r="H55" s="25"/>
    </row>
    <row r="56" spans="1:8" ht="18" x14ac:dyDescent="0.25">
      <c r="A56" s="51" t="s">
        <v>29</v>
      </c>
      <c r="B56" s="52"/>
      <c r="C56" s="52"/>
      <c r="D56" s="52"/>
      <c r="E56" s="52"/>
      <c r="F56" s="52"/>
      <c r="G56" s="52"/>
      <c r="H56" s="52"/>
    </row>
    <row r="57" spans="1:8" s="12" customFormat="1" ht="20.399999999999999" customHeight="1" x14ac:dyDescent="0.25">
      <c r="A57" s="3" t="s">
        <v>30</v>
      </c>
      <c r="B57" s="3" t="s">
        <v>32</v>
      </c>
      <c r="C57" s="4">
        <v>50000</v>
      </c>
      <c r="D57" s="4">
        <v>50000</v>
      </c>
      <c r="E57" s="4">
        <v>39390.43</v>
      </c>
      <c r="F57" s="4">
        <v>39390.43</v>
      </c>
      <c r="G57" s="8">
        <v>44220</v>
      </c>
      <c r="H57" s="11" t="s">
        <v>13</v>
      </c>
    </row>
    <row r="58" spans="1:8" s="12" customFormat="1" ht="14.4" x14ac:dyDescent="0.25">
      <c r="A58" s="3" t="s">
        <v>31</v>
      </c>
      <c r="B58" s="3" t="s">
        <v>34</v>
      </c>
      <c r="C58" s="4">
        <v>0</v>
      </c>
      <c r="D58" s="4">
        <v>0</v>
      </c>
      <c r="E58" s="9">
        <v>0</v>
      </c>
      <c r="F58" s="9">
        <v>0</v>
      </c>
      <c r="G58" s="8"/>
      <c r="H58" s="21" t="s">
        <v>36</v>
      </c>
    </row>
    <row r="59" spans="1:8" s="12" customFormat="1" ht="14.4" x14ac:dyDescent="0.25">
      <c r="A59" s="3" t="s">
        <v>26</v>
      </c>
      <c r="B59" s="3" t="s">
        <v>33</v>
      </c>
      <c r="C59" s="4">
        <v>0</v>
      </c>
      <c r="D59" s="2">
        <v>0</v>
      </c>
      <c r="E59" s="9">
        <v>0</v>
      </c>
      <c r="F59" s="9">
        <v>0</v>
      </c>
      <c r="G59" s="8"/>
      <c r="H59" s="21" t="s">
        <v>56</v>
      </c>
    </row>
    <row r="60" spans="1:8" s="12" customFormat="1" ht="14.4" x14ac:dyDescent="0.3">
      <c r="A60" s="53" t="s">
        <v>0</v>
      </c>
      <c r="B60" s="54"/>
      <c r="C60" s="5">
        <f>SUM(C57:C59)</f>
        <v>50000</v>
      </c>
      <c r="D60" s="5">
        <f>SUM(D57:D59)</f>
        <v>50000</v>
      </c>
      <c r="E60" s="5">
        <f>SUM(E57:E59)</f>
        <v>39390.43</v>
      </c>
      <c r="F60" s="5">
        <f>SUM(F57:F59)</f>
        <v>39390.43</v>
      </c>
      <c r="G60" s="7"/>
      <c r="H60" s="25"/>
    </row>
    <row r="61" spans="1:8" s="12" customFormat="1" ht="18" x14ac:dyDescent="0.25">
      <c r="A61" s="51" t="s">
        <v>69</v>
      </c>
      <c r="B61" s="52"/>
      <c r="C61" s="52"/>
      <c r="D61" s="52"/>
      <c r="E61" s="52"/>
      <c r="F61" s="52"/>
      <c r="G61" s="52"/>
      <c r="H61" s="52"/>
    </row>
    <row r="62" spans="1:8" ht="44.4" customHeight="1" x14ac:dyDescent="0.25">
      <c r="A62" s="3" t="s">
        <v>54</v>
      </c>
      <c r="B62" s="3" t="s">
        <v>55</v>
      </c>
      <c r="C62" s="4">
        <v>30000</v>
      </c>
      <c r="D62" s="2">
        <v>30000</v>
      </c>
      <c r="E62" s="9"/>
      <c r="F62" s="9"/>
      <c r="G62" s="8">
        <v>44926</v>
      </c>
      <c r="H62" s="14" t="s">
        <v>73</v>
      </c>
    </row>
    <row r="63" spans="1:8" ht="14.4" x14ac:dyDescent="0.3">
      <c r="A63" s="53" t="s">
        <v>0</v>
      </c>
      <c r="B63" s="54"/>
      <c r="C63" s="5">
        <f>SUM(C62)</f>
        <v>30000</v>
      </c>
      <c r="D63" s="5">
        <f>SUM(D62)</f>
        <v>30000</v>
      </c>
      <c r="E63" s="5">
        <f>SUM(E62)</f>
        <v>0</v>
      </c>
      <c r="F63" s="5">
        <f>SUM(F62)</f>
        <v>0</v>
      </c>
      <c r="G63" s="7"/>
      <c r="H63" s="25"/>
    </row>
    <row r="64" spans="1:8" ht="18" x14ac:dyDescent="0.25">
      <c r="A64" s="51" t="s">
        <v>42</v>
      </c>
      <c r="B64" s="52"/>
      <c r="C64" s="52"/>
      <c r="D64" s="52"/>
      <c r="E64" s="52"/>
      <c r="F64" s="52"/>
      <c r="G64" s="52"/>
      <c r="H64" s="52"/>
    </row>
    <row r="65" spans="1:8" ht="14.4" x14ac:dyDescent="0.25">
      <c r="A65" s="3" t="s">
        <v>38</v>
      </c>
      <c r="B65" s="3" t="s">
        <v>39</v>
      </c>
      <c r="C65" s="4">
        <v>629500</v>
      </c>
      <c r="D65" s="4">
        <v>629500</v>
      </c>
      <c r="E65" s="9">
        <v>352922.21</v>
      </c>
      <c r="F65" s="9">
        <v>264602.57</v>
      </c>
      <c r="G65" s="8"/>
      <c r="H65" s="14" t="s">
        <v>76</v>
      </c>
    </row>
    <row r="66" spans="1:8" ht="14.4" x14ac:dyDescent="0.3">
      <c r="A66" s="53" t="s">
        <v>0</v>
      </c>
      <c r="B66" s="54"/>
      <c r="C66" s="5">
        <f>SUM(C65)</f>
        <v>629500</v>
      </c>
      <c r="D66" s="5">
        <f>SUM(D65)</f>
        <v>629500</v>
      </c>
      <c r="E66" s="5">
        <f>SUM(E65)</f>
        <v>352922.21</v>
      </c>
      <c r="F66" s="5">
        <f>SUM(F65)</f>
        <v>264602.57</v>
      </c>
      <c r="G66" s="7"/>
      <c r="H66" s="25"/>
    </row>
    <row r="67" spans="1:8" ht="18" x14ac:dyDescent="0.25">
      <c r="A67" s="51" t="s">
        <v>48</v>
      </c>
      <c r="B67" s="52"/>
      <c r="C67" s="52"/>
      <c r="D67" s="52"/>
      <c r="E67" s="52"/>
      <c r="F67" s="52"/>
      <c r="G67" s="52"/>
      <c r="H67" s="52"/>
    </row>
    <row r="68" spans="1:8" ht="14.4" x14ac:dyDescent="0.25">
      <c r="A68" s="3" t="s">
        <v>38</v>
      </c>
      <c r="B68" s="3" t="s">
        <v>49</v>
      </c>
      <c r="C68" s="4">
        <v>40000</v>
      </c>
      <c r="D68" s="4">
        <v>40000</v>
      </c>
      <c r="E68" s="4">
        <v>40000</v>
      </c>
      <c r="F68" s="4">
        <v>40000</v>
      </c>
      <c r="G68" s="8"/>
      <c r="H68" s="11" t="s">
        <v>13</v>
      </c>
    </row>
    <row r="69" spans="1:8" ht="14.4" x14ac:dyDescent="0.3">
      <c r="A69" s="53" t="s">
        <v>0</v>
      </c>
      <c r="B69" s="54"/>
      <c r="C69" s="5">
        <v>40000</v>
      </c>
      <c r="D69" s="5">
        <v>40000</v>
      </c>
      <c r="E69" s="5">
        <v>40000</v>
      </c>
      <c r="F69" s="5">
        <v>40000</v>
      </c>
      <c r="G69" s="7"/>
      <c r="H69" s="25"/>
    </row>
    <row r="70" spans="1:8" ht="14.4" x14ac:dyDescent="0.3">
      <c r="A70" s="53" t="s">
        <v>0</v>
      </c>
      <c r="B70" s="54"/>
      <c r="C70" s="10">
        <f>SUM(C9,C13,C16,C21,C25,C28,C32,C36,C43,C50,C55,C60,C63,C69,C66)</f>
        <v>2751593.1100000003</v>
      </c>
      <c r="D70" s="10">
        <f>SUM(D9,D13,D16,D21,D25,D28,D32,D36,D43,D50,D55,D60,D63,D69,D66)</f>
        <v>2296170.84</v>
      </c>
      <c r="E70" s="10">
        <f>SUM(E9,E13,E16,E21,E25,E28,E32,E36,E43,E50,E55,E60,E63,E69,E66)</f>
        <v>1267156.83</v>
      </c>
      <c r="F70" s="10">
        <f>SUM(F9,F13,F16,F21,F25,F28,F32,F36,F43,F50,F55,F60,F63,F69,F66)</f>
        <v>1121748.3400000001</v>
      </c>
      <c r="G70" s="13"/>
      <c r="H70" s="25"/>
    </row>
    <row r="71" spans="1:8" ht="14.4" x14ac:dyDescent="0.3">
      <c r="A71" s="17"/>
      <c r="B71" s="27"/>
      <c r="C71" s="18"/>
      <c r="D71" s="18"/>
      <c r="E71" s="18">
        <v>0.47</v>
      </c>
      <c r="F71" s="18">
        <v>0.4</v>
      </c>
      <c r="G71" s="19"/>
      <c r="H71" s="28"/>
    </row>
    <row r="72" spans="1:8" x14ac:dyDescent="0.25">
      <c r="D72" s="16"/>
    </row>
    <row r="73" spans="1:8" ht="14.4" x14ac:dyDescent="0.25">
      <c r="D73" s="18"/>
    </row>
    <row r="79" spans="1:8" x14ac:dyDescent="0.25">
      <c r="D79" s="16"/>
    </row>
  </sheetData>
  <sheetProtection selectLockedCells="1" selectUnlockedCells="1"/>
  <mergeCells count="64">
    <mergeCell ref="EW44:FD44"/>
    <mergeCell ref="FE44:FL44"/>
    <mergeCell ref="EG44:EN44"/>
    <mergeCell ref="EO44:EV44"/>
    <mergeCell ref="IO44:IV44"/>
    <mergeCell ref="A50:B50"/>
    <mergeCell ref="GS44:GZ44"/>
    <mergeCell ref="HA44:HH44"/>
    <mergeCell ref="HI44:HP44"/>
    <mergeCell ref="HQ44:HX44"/>
    <mergeCell ref="HY44:IF44"/>
    <mergeCell ref="IG44:IN44"/>
    <mergeCell ref="CK44:CR44"/>
    <mergeCell ref="CS44:CZ44"/>
    <mergeCell ref="FM44:FT44"/>
    <mergeCell ref="FU44:GB44"/>
    <mergeCell ref="GC44:GJ44"/>
    <mergeCell ref="GK44:GR44"/>
    <mergeCell ref="DA44:DH44"/>
    <mergeCell ref="DI44:DP44"/>
    <mergeCell ref="DQ44:DX44"/>
    <mergeCell ref="DY44:EF44"/>
    <mergeCell ref="AO44:AV44"/>
    <mergeCell ref="AW44:BD44"/>
    <mergeCell ref="BE44:BL44"/>
    <mergeCell ref="BM44:BT44"/>
    <mergeCell ref="BU44:CB44"/>
    <mergeCell ref="CC44:CJ44"/>
    <mergeCell ref="A51:H51"/>
    <mergeCell ref="A55:B55"/>
    <mergeCell ref="I44:P44"/>
    <mergeCell ref="Q44:X44"/>
    <mergeCell ref="Y44:AF44"/>
    <mergeCell ref="AG44:AN44"/>
    <mergeCell ref="A70:B70"/>
    <mergeCell ref="A29:H29"/>
    <mergeCell ref="A32:B32"/>
    <mergeCell ref="A56:H56"/>
    <mergeCell ref="A63:B63"/>
    <mergeCell ref="A67:H67"/>
    <mergeCell ref="A66:B66"/>
    <mergeCell ref="A37:H37"/>
    <mergeCell ref="A64:H64"/>
    <mergeCell ref="A43:B43"/>
    <mergeCell ref="A17:H17"/>
    <mergeCell ref="A16:B16"/>
    <mergeCell ref="A69:B69"/>
    <mergeCell ref="A26:H26"/>
    <mergeCell ref="A21:B21"/>
    <mergeCell ref="A28:B28"/>
    <mergeCell ref="A25:B25"/>
    <mergeCell ref="A61:H61"/>
    <mergeCell ref="A60:B60"/>
    <mergeCell ref="A44:H44"/>
    <mergeCell ref="A33:H33"/>
    <mergeCell ref="A36:B36"/>
    <mergeCell ref="A1:H1"/>
    <mergeCell ref="A2:H2"/>
    <mergeCell ref="A3:H3"/>
    <mergeCell ref="A10:H10"/>
    <mergeCell ref="A13:B13"/>
    <mergeCell ref="A22:H22"/>
    <mergeCell ref="A14:H14"/>
    <mergeCell ref="A9:B9"/>
  </mergeCells>
  <pageMargins left="0" right="0" top="0" bottom="0" header="0" footer="0"/>
  <pageSetup paperSize="8" scale="80" firstPageNumber="0" pageOrder="overThenDown" orientation="landscape" r:id="rId1"/>
  <headerFooter alignWithMargins="0">
    <oddHeader>&amp;C&amp;10&amp;A</oddHeader>
    <oddFooter>&amp;C&amp;10Pagina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F21"/>
  <sheetViews>
    <sheetView tabSelected="1" workbookViewId="0">
      <selection activeCell="B19" sqref="B19"/>
    </sheetView>
  </sheetViews>
  <sheetFormatPr defaultRowHeight="14.4" x14ac:dyDescent="0.3"/>
  <cols>
    <col min="1" max="1" width="23.8984375" style="47" customWidth="1"/>
    <col min="2" max="2" width="48.5" style="47" customWidth="1"/>
    <col min="3" max="3" width="11" style="47" customWidth="1"/>
    <col min="4" max="4" width="13.19921875" style="47" customWidth="1"/>
    <col min="5" max="5" width="11.59765625" style="47" customWidth="1"/>
    <col min="6" max="6" width="47.19921875" style="47" customWidth="1"/>
    <col min="7" max="16384" width="8.796875" style="47"/>
  </cols>
  <sheetData>
    <row r="7" spans="1:6" x14ac:dyDescent="0.3">
      <c r="B7" s="32" t="s">
        <v>109</v>
      </c>
    </row>
    <row r="9" spans="1:6" ht="15" thickBot="1" x14ac:dyDescent="0.35"/>
    <row r="10" spans="1:6" ht="15" thickBot="1" x14ac:dyDescent="0.35">
      <c r="A10" s="65" t="s">
        <v>97</v>
      </c>
      <c r="B10" s="65" t="s">
        <v>98</v>
      </c>
      <c r="C10" s="61" t="s">
        <v>99</v>
      </c>
      <c r="D10" s="63" t="s">
        <v>100</v>
      </c>
      <c r="E10" s="63"/>
      <c r="F10" s="67" t="s">
        <v>105</v>
      </c>
    </row>
    <row r="11" spans="1:6" ht="15" thickBot="1" x14ac:dyDescent="0.35">
      <c r="A11" s="66"/>
      <c r="B11" s="66"/>
      <c r="C11" s="62"/>
      <c r="D11" s="48" t="s">
        <v>101</v>
      </c>
      <c r="E11" s="43" t="s">
        <v>96</v>
      </c>
      <c r="F11" s="68"/>
    </row>
    <row r="12" spans="1:6" x14ac:dyDescent="0.3">
      <c r="A12" s="47" t="s">
        <v>106</v>
      </c>
      <c r="B12" s="30" t="s">
        <v>95</v>
      </c>
      <c r="C12" s="34">
        <v>9460</v>
      </c>
      <c r="D12" s="35"/>
      <c r="E12" s="44">
        <v>9460</v>
      </c>
      <c r="F12" s="69" t="s">
        <v>108</v>
      </c>
    </row>
    <row r="13" spans="1:6" x14ac:dyDescent="0.3">
      <c r="A13" s="64" t="s">
        <v>104</v>
      </c>
      <c r="B13" s="30" t="s">
        <v>50</v>
      </c>
      <c r="C13" s="34">
        <v>1066.1400000000001</v>
      </c>
      <c r="D13" s="35"/>
      <c r="E13" s="44">
        <v>997.37</v>
      </c>
      <c r="F13" s="70"/>
    </row>
    <row r="14" spans="1:6" x14ac:dyDescent="0.3">
      <c r="A14" s="64"/>
      <c r="B14" s="30" t="s">
        <v>51</v>
      </c>
      <c r="C14" s="34">
        <v>23356.76</v>
      </c>
      <c r="D14" s="35"/>
      <c r="E14" s="44">
        <v>23356.76</v>
      </c>
      <c r="F14" s="70"/>
    </row>
    <row r="15" spans="1:6" x14ac:dyDescent="0.3">
      <c r="A15" s="64"/>
      <c r="B15" s="30" t="s">
        <v>63</v>
      </c>
      <c r="C15" s="36">
        <v>21745.13</v>
      </c>
      <c r="D15" s="37">
        <v>21745.13</v>
      </c>
      <c r="E15" s="44"/>
      <c r="F15" s="70"/>
    </row>
    <row r="16" spans="1:6" ht="29.4" thickBot="1" x14ac:dyDescent="0.35">
      <c r="A16" s="42" t="s">
        <v>103</v>
      </c>
      <c r="B16" s="31" t="s">
        <v>107</v>
      </c>
      <c r="C16" s="38">
        <v>50000</v>
      </c>
      <c r="D16" s="39"/>
      <c r="E16" s="45">
        <v>19695.22</v>
      </c>
      <c r="F16" s="71"/>
    </row>
    <row r="17" spans="1:6" ht="15" thickBot="1" x14ac:dyDescent="0.35">
      <c r="A17" s="29" t="s">
        <v>102</v>
      </c>
      <c r="B17" s="33"/>
      <c r="C17" s="40"/>
      <c r="D17" s="41">
        <f>SUM(D12:D16)</f>
        <v>21745.13</v>
      </c>
      <c r="E17" s="46">
        <f>SUM(E12:E16)</f>
        <v>53509.35</v>
      </c>
      <c r="F17" s="49"/>
    </row>
    <row r="21" spans="1:6" x14ac:dyDescent="0.3">
      <c r="D21" s="50"/>
    </row>
  </sheetData>
  <mergeCells count="7">
    <mergeCell ref="C10:C11"/>
    <mergeCell ref="D10:E10"/>
    <mergeCell ref="A13:A15"/>
    <mergeCell ref="A10:A11"/>
    <mergeCell ref="B10:B11"/>
    <mergeCell ref="F10:F11"/>
    <mergeCell ref="F12:F16"/>
  </mergeCells>
  <phoneticPr fontId="4" type="noConversion"/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Andrea</cp:lastModifiedBy>
  <cp:lastPrinted>2022-04-19T10:13:38Z</cp:lastPrinted>
  <dcterms:created xsi:type="dcterms:W3CDTF">2018-11-29T10:08:00Z</dcterms:created>
  <dcterms:modified xsi:type="dcterms:W3CDTF">2022-06-30T09:21:04Z</dcterms:modified>
</cp:coreProperties>
</file>